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13_Prevention_collecte_traitement_dechets\13_11_Redevance_Spéciale\13_11_01_Reglements_grille_tarifaire_simulateur_RS\Simulateur\"/>
    </mc:Choice>
  </mc:AlternateContent>
  <xr:revisionPtr revIDLastSave="0" documentId="13_ncr:1_{58162A00-D0EB-48FD-B7D9-B09D9CE43A4C}" xr6:coauthVersionLast="47" xr6:coauthVersionMax="47" xr10:uidLastSave="{00000000-0000-0000-0000-000000000000}"/>
  <workbookProtection workbookAlgorithmName="SHA-512" workbookHashValue="NOEzng0BReSxE7pM8FX1kPiizDlPwcqDqpTK3AFWBcWU0PL9PksW94YmC2IbpUC3cbXaPMD24WFWz84T19pRNg==" workbookSaltValue="OLniSHkpgqkGNDhW8MSksQ==" workbookSpinCount="100000" lockStructure="1"/>
  <bookViews>
    <workbookView xWindow="-108" yWindow="-108" windowWidth="23256" windowHeight="13896" xr2:uid="{305E0F97-F167-47CA-AED5-4177A420D2D9}"/>
  </bookViews>
  <sheets>
    <sheet name="Feuil1" sheetId="1" r:id="rId1"/>
    <sheet name="Feuil2" sheetId="2" state="hidden" r:id="rId2"/>
    <sheet name="Feuil3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8" i="1" l="1"/>
  <c r="C24" i="1"/>
  <c r="C16" i="1"/>
  <c r="B38" i="1"/>
  <c r="B37" i="1"/>
  <c r="C44" i="1"/>
  <c r="D46" i="1"/>
  <c r="D33" i="1"/>
  <c r="B33" i="1"/>
  <c r="F47" i="1" l="1"/>
  <c r="G47" i="1" s="1"/>
  <c r="G48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<sst xmlns="http://schemas.openxmlformats.org/spreadsheetml/2006/main" count="106" uniqueCount="68">
  <si>
    <t>Volume des bacs</t>
  </si>
  <si>
    <t>120 litres</t>
  </si>
  <si>
    <t>240 litres</t>
  </si>
  <si>
    <t>360 litres</t>
  </si>
  <si>
    <t>660 litres</t>
  </si>
  <si>
    <t xml:space="preserve">ETABLISSEMENT OUVERT TOUTE L'ANNEE </t>
  </si>
  <si>
    <t xml:space="preserve">Ouverture du </t>
  </si>
  <si>
    <t>au</t>
  </si>
  <si>
    <t>ETABLISSEMENT SAISONNIER (Code APE 9329Z, 5520Z et 5510Z uniquement)</t>
  </si>
  <si>
    <t>Bacs ordures ménagères (Couvercle gris)</t>
  </si>
  <si>
    <t>Bacs déchets recyclables (Couvercle jaune)</t>
  </si>
  <si>
    <t>VOLUME TOTAL</t>
  </si>
  <si>
    <t>Collecte ordures ménagères</t>
  </si>
  <si>
    <t xml:space="preserve">Collecte déchets recyclables </t>
  </si>
  <si>
    <t>P.U. OMR</t>
  </si>
  <si>
    <t>P.U. CS</t>
  </si>
  <si>
    <t>4- SAISISSEZ LE MONTANT DE VOTRE TEOM</t>
  </si>
  <si>
    <t>Montant de la TEOM que vous avez payé en</t>
  </si>
  <si>
    <t>Montant de la TEOM déductible de votre redevance spéciale</t>
  </si>
  <si>
    <t>SIMULATEUR DE CALCUL DE REDEVANCE SPECIALE</t>
  </si>
  <si>
    <t>Nombre de semaines d'ouverture</t>
  </si>
  <si>
    <t>Commune</t>
  </si>
  <si>
    <t>OMR</t>
  </si>
  <si>
    <t>CS</t>
  </si>
  <si>
    <t>BAX</t>
  </si>
  <si>
    <t>BOIS DE LA PIERRE</t>
  </si>
  <si>
    <t>CANENS</t>
  </si>
  <si>
    <t>CAPENS</t>
  </si>
  <si>
    <t>CASTAGNAC</t>
  </si>
  <si>
    <t>GENSAC</t>
  </si>
  <si>
    <t>GOUTEVERNISSE</t>
  </si>
  <si>
    <t>GOUZENS</t>
  </si>
  <si>
    <t>LACAUGNE</t>
  </si>
  <si>
    <t>LAFITTE VIGORDANE</t>
  </si>
  <si>
    <t>LAHITERE</t>
  </si>
  <si>
    <t>LAPEYRERE</t>
  </si>
  <si>
    <t>LATOUR</t>
  </si>
  <si>
    <t>LATRAPE</t>
  </si>
  <si>
    <t>LAVALANET DE COMMINGES</t>
  </si>
  <si>
    <t>LONGAGES</t>
  </si>
  <si>
    <t>MAILHOLAS</t>
  </si>
  <si>
    <t>MARQUEFAVE</t>
  </si>
  <si>
    <t>MASSABRAC</t>
  </si>
  <si>
    <t>MAUZAC</t>
  </si>
  <si>
    <t>MONTAUT</t>
  </si>
  <si>
    <t>NOE</t>
  </si>
  <si>
    <t>MONTBRUN BOCAGE</t>
  </si>
  <si>
    <t>MONTGAZIN</t>
  </si>
  <si>
    <t>PEYSSIES</t>
  </si>
  <si>
    <t>SAINT CHRISTAUD</t>
  </si>
  <si>
    <t>SAINT JULIEN</t>
  </si>
  <si>
    <t>SALLES SUR GARONNE</t>
  </si>
  <si>
    <t>CARBONNE CENTRE</t>
  </si>
  <si>
    <t>CARBONNE PERIPHERIE</t>
  </si>
  <si>
    <t>SAINT SULPICE SUR LEZE Centre</t>
  </si>
  <si>
    <t>SAINT SULPICE SUR LEZE Périphérie</t>
  </si>
  <si>
    <t>RIEUX VOLVESTRE Centre</t>
  </si>
  <si>
    <t>RIEUX VOLVESTRE Périphérie</t>
  </si>
  <si>
    <t>MONTESQUIEU VOLVESTRE Centre</t>
  </si>
  <si>
    <t>MONTESQUIEU VOLVESTRE Périphérie</t>
  </si>
  <si>
    <t>NB : Une valeur de 0,5 signifie une collecte toute les deux semaines</t>
  </si>
  <si>
    <t xml:space="preserve">Nombre de collectes par semaine sur la commune dans laquelle votre entreprise est implantée : </t>
  </si>
  <si>
    <t>3- SAISISSEZ LE NOMBRE DE BACS MIS A DISPOSTION DE VOTRE ETABLISSEMENT</t>
  </si>
  <si>
    <t>Pour calculer le montant de votre redevance spéciale, veuillez renseigner les cases colorées en vert à l’aide du menu déroulant associé à chacune d’elles.
En cas d’erreur de saisie, supprimez votre choix à l’aide de la touche Suppr, puis sélectionnez une nouvelle réponse dans le menu déroulant.</t>
  </si>
  <si>
    <t>1- SAISISSEZ LA COMMUNE SUR LAQUELLE SE TROUVE VOTRE ETABLISSEMENT :</t>
  </si>
  <si>
    <t>2- CHOISISSEZ LA CATEGORIE DE VOTRE ETABLISSEMENT :</t>
  </si>
  <si>
    <t>À compléter uniquement si votre établissement n’est pas ouvert toute l’année :
Renseignez les 3 cases vertes ci-dessous concernant votre activité saisonnière.</t>
  </si>
  <si>
    <t>Estimation du montant de votre redevance spéciale à payer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</si>
</sst>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3" tint="0.499984740745262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2"/>
      <color rgb="FF007AAB"/>
      <name val="Aptos Narrow"/>
      <family val="2"/>
      <scheme val="minor"/>
    </font>
    <font>
      <b/>
      <sz val="11"/>
      <color rgb="FF00B1B2"/>
      <name val="Aptos Narrow"/>
      <family val="2"/>
      <scheme val="minor"/>
    </font>
    <font>
      <i/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AAB"/>
        <bgColor indexed="64"/>
      </patternFill>
    </fill>
    <fill>
      <patternFill patternType="solid">
        <fgColor rgb="FF00B1B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65" fontId="0" fillId="0" borderId="0" xfId="0" applyNumberFormat="1" applyAlignment="1">
      <alignment wrapText="1"/>
    </xf>
    <xf numFmtId="165" fontId="6" fillId="4" borderId="0" xfId="0" applyNumberFormat="1" applyFont="1" applyFill="1" applyAlignment="1">
      <alignment wrapText="1"/>
    </xf>
    <xf numFmtId="0" fontId="0" fillId="4" borderId="0" xfId="0" applyFill="1" applyAlignment="1">
      <alignment wrapText="1"/>
    </xf>
    <xf numFmtId="0" fontId="1" fillId="4" borderId="0" xfId="0" applyFont="1" applyFill="1" applyAlignment="1" applyProtection="1">
      <alignment wrapText="1"/>
      <protection locked="0"/>
    </xf>
    <xf numFmtId="0" fontId="5" fillId="4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1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4" fillId="0" borderId="0" xfId="0" applyFont="1" applyAlignment="1">
      <alignment wrapText="1"/>
    </xf>
    <xf numFmtId="165" fontId="9" fillId="3" borderId="4" xfId="0" applyNumberFormat="1" applyFont="1" applyFill="1" applyBorder="1" applyAlignment="1">
      <alignment wrapText="1"/>
    </xf>
    <xf numFmtId="0" fontId="9" fillId="2" borderId="9" xfId="0" applyFont="1" applyFill="1" applyBorder="1" applyAlignment="1">
      <alignment horizontal="left" wrapText="1"/>
    </xf>
    <xf numFmtId="0" fontId="0" fillId="2" borderId="9" xfId="0" applyFill="1" applyBorder="1" applyAlignment="1">
      <alignment horizontal="left" wrapText="1"/>
    </xf>
    <xf numFmtId="165" fontId="2" fillId="0" borderId="0" xfId="0" applyNumberFormat="1" applyFont="1" applyAlignment="1">
      <alignment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wrapText="1"/>
      <protection locked="0"/>
    </xf>
    <xf numFmtId="1" fontId="0" fillId="6" borderId="1" xfId="0" applyNumberFormat="1" applyFill="1" applyBorder="1" applyAlignment="1">
      <alignment wrapText="1"/>
    </xf>
    <xf numFmtId="164" fontId="0" fillId="6" borderId="1" xfId="0" applyNumberFormat="1" applyFill="1" applyBorder="1" applyAlignment="1" applyProtection="1">
      <alignment wrapText="1"/>
      <protection locked="0"/>
    </xf>
    <xf numFmtId="165" fontId="0" fillId="6" borderId="4" xfId="0" applyNumberFormat="1" applyFill="1" applyBorder="1" applyAlignment="1" applyProtection="1">
      <alignment wrapText="1"/>
      <protection locked="0"/>
    </xf>
    <xf numFmtId="165" fontId="6" fillId="5" borderId="1" xfId="0" applyNumberFormat="1" applyFont="1" applyFill="1" applyBorder="1" applyAlignment="1">
      <alignment wrapText="1"/>
    </xf>
    <xf numFmtId="0" fontId="0" fillId="0" borderId="0" xfId="0" applyAlignment="1">
      <alignment horizontal="left" wrapText="1"/>
    </xf>
    <xf numFmtId="0" fontId="9" fillId="2" borderId="7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10" fillId="4" borderId="10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11" xfId="0" applyFont="1" applyFill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5" fillId="5" borderId="6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0" fillId="6" borderId="1" xfId="0" applyFill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4" borderId="0" xfId="0" applyFill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AAB"/>
      <color rgb="FF00B1B2"/>
      <color rgb="FFCC0000"/>
      <color rgb="FF77B3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D706-AD29-4220-B020-A9DFB12455A2}">
  <dimension ref="A1:H49"/>
  <sheetViews>
    <sheetView tabSelected="1" zoomScale="130" zoomScaleNormal="130" zoomScaleSheetLayoutView="130" workbookViewId="0">
      <selection activeCell="B29" sqref="B29:C29"/>
    </sheetView>
  </sheetViews>
  <sheetFormatPr baseColWidth="10" defaultColWidth="0" defaultRowHeight="14.4" zeroHeight="1" x14ac:dyDescent="0.3"/>
  <cols>
    <col min="1" max="1" width="25.109375" style="1" customWidth="1"/>
    <col min="2" max="4" width="11.5546875" style="1" customWidth="1"/>
    <col min="5" max="5" width="10.33203125" style="1" customWidth="1"/>
    <col min="6" max="6" width="7.5546875" style="1" customWidth="1"/>
    <col min="7" max="7" width="16.5546875" style="1" customWidth="1"/>
    <col min="8" max="8" width="0" style="1" hidden="1" customWidth="1"/>
    <col min="9" max="16384" width="11.5546875" style="1" hidden="1"/>
  </cols>
  <sheetData>
    <row r="1" spans="1:8" x14ac:dyDescent="0.3">
      <c r="A1" s="35" t="e" vm="1">
        <v>#VALUE!</v>
      </c>
      <c r="B1" s="35"/>
    </row>
    <row r="2" spans="1:8" x14ac:dyDescent="0.3">
      <c r="A2" s="35"/>
      <c r="B2" s="35"/>
    </row>
    <row r="3" spans="1:8" x14ac:dyDescent="0.3">
      <c r="A3" s="36"/>
      <c r="B3" s="36"/>
    </row>
    <row r="4" spans="1:8" ht="18" customHeight="1" x14ac:dyDescent="0.35">
      <c r="A4" s="44" t="s">
        <v>19</v>
      </c>
      <c r="B4" s="45"/>
      <c r="C4" s="45"/>
      <c r="D4" s="45"/>
      <c r="E4" s="45"/>
      <c r="F4" s="45"/>
      <c r="G4" s="45"/>
    </row>
    <row r="5" spans="1:8" s="13" customFormat="1" ht="11.4" customHeight="1" x14ac:dyDescent="0.35">
      <c r="A5" s="15"/>
      <c r="B5" s="15"/>
      <c r="C5" s="15"/>
      <c r="D5" s="15"/>
      <c r="E5" s="15"/>
      <c r="F5" s="15"/>
    </row>
    <row r="6" spans="1:8" s="13" customFormat="1" ht="61.8" customHeight="1" x14ac:dyDescent="0.3">
      <c r="A6" s="40" t="s">
        <v>63</v>
      </c>
      <c r="B6" s="41"/>
      <c r="C6" s="41"/>
      <c r="D6" s="41"/>
      <c r="E6" s="41"/>
      <c r="F6" s="41"/>
      <c r="G6" s="42"/>
    </row>
    <row r="7" spans="1:8" s="13" customFormat="1" ht="11.4" customHeight="1" x14ac:dyDescent="0.35">
      <c r="A7" s="15"/>
      <c r="B7" s="15"/>
      <c r="C7" s="15"/>
      <c r="D7" s="15"/>
      <c r="E7" s="15"/>
      <c r="F7" s="15"/>
    </row>
    <row r="8" spans="1:8" s="13" customFormat="1" ht="13.95" customHeight="1" x14ac:dyDescent="0.3">
      <c r="A8" s="48" t="s">
        <v>64</v>
      </c>
      <c r="B8" s="48"/>
      <c r="C8" s="48"/>
      <c r="D8" s="48"/>
      <c r="E8" s="48"/>
      <c r="F8" s="48"/>
      <c r="G8" s="48"/>
    </row>
    <row r="9" spans="1:8" s="13" customFormat="1" ht="10.199999999999999" customHeight="1" x14ac:dyDescent="0.3">
      <c r="A9" s="3"/>
      <c r="B9" s="3"/>
      <c r="C9" s="3"/>
      <c r="D9" s="3"/>
      <c r="E9" s="3"/>
      <c r="F9" s="3"/>
      <c r="G9" s="3"/>
    </row>
    <row r="10" spans="1:8" ht="14.4" customHeight="1" x14ac:dyDescent="0.3">
      <c r="A10" s="24"/>
      <c r="B10" s="19"/>
      <c r="C10" s="19"/>
      <c r="D10" s="19"/>
      <c r="E10" s="19"/>
      <c r="F10" s="19"/>
    </row>
    <row r="11" spans="1:8" ht="12" customHeight="1" x14ac:dyDescent="0.3">
      <c r="B11" s="16"/>
      <c r="C11" s="16"/>
      <c r="D11" s="16"/>
      <c r="E11" s="16"/>
      <c r="F11" s="16"/>
    </row>
    <row r="12" spans="1:8" x14ac:dyDescent="0.3">
      <c r="A12" s="48" t="s">
        <v>65</v>
      </c>
      <c r="B12" s="48"/>
      <c r="C12" s="48"/>
      <c r="D12" s="48"/>
      <c r="E12" s="48"/>
      <c r="F12" s="48"/>
      <c r="G12" s="48"/>
    </row>
    <row r="13" spans="1:8" ht="14.4" customHeight="1" x14ac:dyDescent="0.3"/>
    <row r="14" spans="1:8" ht="14.4" customHeight="1" x14ac:dyDescent="0.3">
      <c r="A14" s="37" t="s">
        <v>5</v>
      </c>
      <c r="B14" s="38"/>
      <c r="C14" s="38"/>
      <c r="D14" s="38"/>
      <c r="E14" s="38"/>
      <c r="F14" s="39"/>
      <c r="G14" s="25"/>
      <c r="H14" s="7"/>
    </row>
    <row r="15" spans="1:8" ht="7.2" customHeight="1" x14ac:dyDescent="0.3">
      <c r="H15" s="7"/>
    </row>
    <row r="16" spans="1:8" ht="16.2" customHeight="1" x14ac:dyDescent="0.3">
      <c r="A16" s="47" t="s">
        <v>20</v>
      </c>
      <c r="B16" s="47"/>
      <c r="C16" s="26">
        <f>IF($G$14="oui",52,0)</f>
        <v>0</v>
      </c>
      <c r="H16" s="7"/>
    </row>
    <row r="17" spans="1:8" ht="16.2" customHeight="1" x14ac:dyDescent="0.3">
      <c r="H17" s="7"/>
    </row>
    <row r="18" spans="1:8" ht="28.95" customHeight="1" x14ac:dyDescent="0.3">
      <c r="A18" s="43" t="s">
        <v>66</v>
      </c>
      <c r="B18" s="43"/>
      <c r="C18" s="43"/>
      <c r="D18" s="43"/>
      <c r="E18" s="43"/>
      <c r="F18" s="43"/>
      <c r="G18" s="43"/>
      <c r="H18" s="7"/>
    </row>
    <row r="19" spans="1:8" ht="6.6" customHeight="1" x14ac:dyDescent="0.3">
      <c r="H19" s="7"/>
    </row>
    <row r="20" spans="1:8" ht="14.4" customHeight="1" x14ac:dyDescent="0.3">
      <c r="A20" s="37" t="s">
        <v>8</v>
      </c>
      <c r="B20" s="38"/>
      <c r="C20" s="38"/>
      <c r="D20" s="38"/>
      <c r="E20" s="38"/>
      <c r="F20" s="39"/>
      <c r="G20" s="25"/>
    </row>
    <row r="21" spans="1:8" ht="7.2" customHeight="1" x14ac:dyDescent="0.3"/>
    <row r="22" spans="1:8" x14ac:dyDescent="0.3">
      <c r="A22" s="4" t="s">
        <v>6</v>
      </c>
      <c r="B22" s="27"/>
      <c r="C22" s="2" t="s">
        <v>7</v>
      </c>
      <c r="D22" s="27"/>
    </row>
    <row r="23" spans="1:8" ht="7.2" customHeight="1" x14ac:dyDescent="0.3"/>
    <row r="24" spans="1:8" x14ac:dyDescent="0.3">
      <c r="A24" s="47" t="s">
        <v>20</v>
      </c>
      <c r="B24" s="47"/>
      <c r="C24" s="26">
        <f>IF(G14="non",DATEDIF(B22,D22,"d")/7,0)</f>
        <v>0</v>
      </c>
    </row>
    <row r="25" spans="1:8" x14ac:dyDescent="0.3"/>
    <row r="26" spans="1:8" x14ac:dyDescent="0.3">
      <c r="A26" s="48" t="s">
        <v>62</v>
      </c>
      <c r="B26" s="48"/>
      <c r="C26" s="48"/>
      <c r="D26" s="48"/>
      <c r="E26" s="48"/>
      <c r="F26" s="48"/>
      <c r="G26" s="48"/>
    </row>
    <row r="27" spans="1:8" ht="9" customHeight="1" x14ac:dyDescent="0.3">
      <c r="A27" s="3"/>
      <c r="B27" s="3"/>
      <c r="C27" s="3"/>
      <c r="D27" s="3"/>
      <c r="E27" s="3"/>
      <c r="F27" s="3"/>
      <c r="G27" s="3"/>
    </row>
    <row r="28" spans="1:8" ht="28.2" customHeight="1" x14ac:dyDescent="0.3">
      <c r="A28" s="8" t="s">
        <v>0</v>
      </c>
      <c r="B28" s="49" t="s">
        <v>9</v>
      </c>
      <c r="C28" s="49"/>
      <c r="D28" s="49" t="s">
        <v>10</v>
      </c>
      <c r="E28" s="49"/>
    </row>
    <row r="29" spans="1:8" x14ac:dyDescent="0.3">
      <c r="A29" s="9" t="s">
        <v>1</v>
      </c>
      <c r="B29" s="46"/>
      <c r="C29" s="46"/>
      <c r="D29" s="46"/>
      <c r="E29" s="46"/>
    </row>
    <row r="30" spans="1:8" x14ac:dyDescent="0.3">
      <c r="A30" s="9" t="s">
        <v>2</v>
      </c>
      <c r="B30" s="46"/>
      <c r="C30" s="46"/>
      <c r="D30" s="46"/>
      <c r="E30" s="46"/>
    </row>
    <row r="31" spans="1:8" x14ac:dyDescent="0.3">
      <c r="A31" s="9" t="s">
        <v>3</v>
      </c>
      <c r="B31" s="46"/>
      <c r="C31" s="46"/>
      <c r="D31" s="46"/>
      <c r="E31" s="46"/>
    </row>
    <row r="32" spans="1:8" x14ac:dyDescent="0.3">
      <c r="A32" s="9" t="s">
        <v>4</v>
      </c>
      <c r="B32" s="46"/>
      <c r="C32" s="46"/>
      <c r="D32" s="46"/>
      <c r="E32" s="46"/>
    </row>
    <row r="33" spans="1:8" s="2" customFormat="1" x14ac:dyDescent="0.3">
      <c r="A33" s="6" t="s">
        <v>11</v>
      </c>
      <c r="B33" s="50">
        <f>B29*120+B30*240+B31*360+B32*660</f>
        <v>0</v>
      </c>
      <c r="C33" s="50"/>
      <c r="D33" s="50">
        <f>D29*120+D30*240+D31*360+D32*660</f>
        <v>0</v>
      </c>
      <c r="E33" s="50"/>
    </row>
    <row r="34" spans="1:8" ht="9.6" customHeight="1" x14ac:dyDescent="0.3"/>
    <row r="35" spans="1:8" ht="12.6" customHeight="1" x14ac:dyDescent="0.3">
      <c r="A35" s="52" t="s">
        <v>61</v>
      </c>
      <c r="B35" s="52"/>
      <c r="C35" s="52"/>
      <c r="D35" s="52"/>
      <c r="E35" s="52"/>
      <c r="F35" s="52"/>
      <c r="G35" s="52"/>
    </row>
    <row r="36" spans="1:8" ht="5.4" customHeight="1" x14ac:dyDescent="0.3"/>
    <row r="37" spans="1:8" ht="16.2" customHeight="1" x14ac:dyDescent="0.3">
      <c r="A37" s="10" t="s">
        <v>12</v>
      </c>
      <c r="B37" s="18" t="e">
        <f>VLOOKUP(A10,Feuil3!A2:B37,2,FALSE)</f>
        <v>#N/A</v>
      </c>
    </row>
    <row r="38" spans="1:8" ht="16.2" customHeight="1" x14ac:dyDescent="0.3">
      <c r="A38" s="10" t="s">
        <v>13</v>
      </c>
      <c r="B38" s="18" t="e">
        <f>VLOOKUP(A10,Feuil3!E2:F37,2,FALSE)</f>
        <v>#N/A</v>
      </c>
    </row>
    <row r="39" spans="1:8" s="13" customFormat="1" ht="7.2" customHeight="1" x14ac:dyDescent="0.3">
      <c r="B39" s="14"/>
    </row>
    <row r="40" spans="1:8" s="13" customFormat="1" ht="13.2" customHeight="1" x14ac:dyDescent="0.3">
      <c r="A40" s="51" t="s">
        <v>60</v>
      </c>
      <c r="B40" s="51"/>
      <c r="C40" s="51"/>
      <c r="D40" s="51"/>
      <c r="E40" s="51"/>
      <c r="F40" s="51"/>
    </row>
    <row r="41" spans="1:8" ht="7.2" customHeight="1" x14ac:dyDescent="0.3"/>
    <row r="42" spans="1:8" x14ac:dyDescent="0.3">
      <c r="A42" s="48" t="s">
        <v>16</v>
      </c>
      <c r="B42" s="48"/>
      <c r="C42" s="48"/>
      <c r="D42" s="48"/>
      <c r="E42" s="48"/>
      <c r="F42" s="48"/>
      <c r="G42" s="48"/>
    </row>
    <row r="43" spans="1:8" ht="8.4" customHeight="1" x14ac:dyDescent="0.3"/>
    <row r="44" spans="1:8" ht="13.95" customHeight="1" x14ac:dyDescent="0.3">
      <c r="A44" s="33" t="s">
        <v>17</v>
      </c>
      <c r="B44" s="34"/>
      <c r="C44" s="22">
        <f ca="1">YEAR(TODAY())</f>
        <v>2026</v>
      </c>
      <c r="D44" s="28"/>
    </row>
    <row r="45" spans="1:8" ht="7.2" customHeight="1" x14ac:dyDescent="0.3">
      <c r="A45" s="30"/>
      <c r="B45" s="30"/>
      <c r="C45" s="30"/>
      <c r="F45" s="11"/>
    </row>
    <row r="46" spans="1:8" ht="14.4" customHeight="1" x14ac:dyDescent="0.3">
      <c r="A46" s="33" t="s">
        <v>18</v>
      </c>
      <c r="B46" s="34"/>
      <c r="C46" s="34"/>
      <c r="D46" s="29">
        <f>IF(D44&lt;1000,D44,1000)</f>
        <v>0</v>
      </c>
      <c r="E46" s="13"/>
      <c r="F46" s="13"/>
      <c r="H46" s="11"/>
    </row>
    <row r="47" spans="1:8" ht="22.2" customHeight="1" x14ac:dyDescent="0.3">
      <c r="F47" s="12" t="e">
        <f>IF(G14="OUI",(B37*B33*C16*Feuil2!D37)+(B38*D33*C16*Feuil2!D38)-D46,(((B37*B33*Feuil2!D37)+(B38*D33*Feuil2!D38))*ROUND(C24,0)-D46))</f>
        <v>#N/A</v>
      </c>
      <c r="G47" s="23" t="e">
        <f>IF(F47&gt;0,F47,0)</f>
        <v>#N/A</v>
      </c>
    </row>
    <row r="48" spans="1:8" ht="15.6" customHeight="1" x14ac:dyDescent="0.3">
      <c r="A48" s="31" t="s">
        <v>67</v>
      </c>
      <c r="B48" s="32"/>
      <c r="C48" s="32"/>
      <c r="D48" s="32"/>
      <c r="E48" s="32"/>
      <c r="F48" s="21">
        <f ca="1">YEAR(TODAY())+1</f>
        <v>2027</v>
      </c>
      <c r="G48" s="20" t="e">
        <f>IF((B33*B37)+(D33*B38)&gt;240,G47,0)</f>
        <v>#N/A</v>
      </c>
    </row>
    <row r="49" x14ac:dyDescent="0.3"/>
  </sheetData>
  <sheetProtection algorithmName="SHA-512" hashValue="adiIFtv/llnpKPHMUUuJfaKUS+ErfpirTH0kWMYxJupOjjzuqy1LpSf1iD3EPFx16xulSM5g5mHoAySFM2FN8w==" saltValue="Q5fWOD1NnBDZdbSk3nTPqA==" spinCount="100000" sheet="1" selectLockedCells="1"/>
  <mergeCells count="29">
    <mergeCell ref="B33:C33"/>
    <mergeCell ref="B29:C29"/>
    <mergeCell ref="A42:G42"/>
    <mergeCell ref="A40:F40"/>
    <mergeCell ref="A16:B16"/>
    <mergeCell ref="D30:E30"/>
    <mergeCell ref="D31:E31"/>
    <mergeCell ref="D32:E32"/>
    <mergeCell ref="D33:E33"/>
    <mergeCell ref="B31:C31"/>
    <mergeCell ref="B32:C32"/>
    <mergeCell ref="D29:E29"/>
    <mergeCell ref="A35:G35"/>
    <mergeCell ref="A48:E48"/>
    <mergeCell ref="A46:C46"/>
    <mergeCell ref="A44:B44"/>
    <mergeCell ref="A1:B3"/>
    <mergeCell ref="A14:F14"/>
    <mergeCell ref="A20:F20"/>
    <mergeCell ref="A6:G6"/>
    <mergeCell ref="A18:G18"/>
    <mergeCell ref="A4:G4"/>
    <mergeCell ref="B30:C30"/>
    <mergeCell ref="A24:B24"/>
    <mergeCell ref="A26:G26"/>
    <mergeCell ref="D28:E28"/>
    <mergeCell ref="A12:G12"/>
    <mergeCell ref="B28:C28"/>
    <mergeCell ref="A8:G8"/>
  </mergeCells>
  <dataValidations count="3">
    <dataValidation type="list" allowBlank="1" showInputMessage="1" showErrorMessage="1" sqref="G14 G20" xr:uid="{B75D61D0-477D-4C0A-8F4F-E1DD83BA2473}">
      <formula1>"OUI,NON"</formula1>
    </dataValidation>
    <dataValidation type="list" allowBlank="1" showInputMessage="1" showErrorMessage="1" sqref="B39" xr:uid="{8B88BA8C-8BB4-4E2F-9DDE-736DD78CD5D6}">
      <mc:AlternateContent xmlns:x12ac="http://schemas.microsoft.com/office/spreadsheetml/2011/1/ac" xmlns:mc="http://schemas.openxmlformats.org/markup-compatibility/2006">
        <mc:Choice Requires="x12ac">
          <x12ac:list>"0,5",1,2</x12ac:list>
        </mc:Choice>
        <mc:Fallback>
          <formula1>"0,5,1,2"</formula1>
        </mc:Fallback>
      </mc:AlternateContent>
    </dataValidation>
    <dataValidation type="list" allowBlank="1" showInputMessage="1" showErrorMessage="1" sqref="B29:E32" xr:uid="{79D5A281-7385-4F83-9F86-2CF99F0F364D}">
      <formula1>"0,1,2,3,4,5,6,7,8,9,10"</formula1>
    </dataValidation>
  </dataValidations>
  <pageMargins left="0.23622047244094491" right="0.23622047244094491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A7FEF41-6BFF-40D3-8333-63233D1B69E2}">
          <x14:formula1>
            <xm:f>Feuil2!$A$1:$A$366</xm:f>
          </x14:formula1>
          <xm:sqref>B22 D22</xm:sqref>
        </x14:dataValidation>
        <x14:dataValidation type="list" allowBlank="1" showInputMessage="1" showErrorMessage="1" xr:uid="{F64B6673-F93E-44E9-99C3-09084CFDBC57}">
          <x14:formula1>
            <xm:f>Feuil3!$A$2:$A$37</xm:f>
          </x14:formula1>
          <xm:sqref>A10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D0704-65A0-4444-B847-28348F7B7DA9}">
  <dimension ref="A2:E366"/>
  <sheetViews>
    <sheetView workbookViewId="0">
      <selection activeCell="A10" sqref="A10"/>
    </sheetView>
  </sheetViews>
  <sheetFormatPr baseColWidth="10" defaultRowHeight="14.4" x14ac:dyDescent="0.3"/>
  <cols>
    <col min="4" max="4" width="13.109375" customWidth="1"/>
    <col min="6" max="6" width="23.6640625" customWidth="1"/>
  </cols>
  <sheetData>
    <row r="2" spans="1:5" x14ac:dyDescent="0.3">
      <c r="A2" s="5">
        <v>46023</v>
      </c>
      <c r="E2">
        <v>0</v>
      </c>
    </row>
    <row r="3" spans="1:5" x14ac:dyDescent="0.3">
      <c r="A3" s="5">
        <v>46024</v>
      </c>
      <c r="E3">
        <v>1</v>
      </c>
    </row>
    <row r="4" spans="1:5" x14ac:dyDescent="0.3">
      <c r="A4" s="5">
        <v>46025</v>
      </c>
      <c r="E4">
        <v>2</v>
      </c>
    </row>
    <row r="5" spans="1:5" x14ac:dyDescent="0.3">
      <c r="A5" s="5">
        <v>46026</v>
      </c>
      <c r="E5">
        <v>3</v>
      </c>
    </row>
    <row r="6" spans="1:5" x14ac:dyDescent="0.3">
      <c r="A6" s="5">
        <v>46027</v>
      </c>
      <c r="E6">
        <v>4</v>
      </c>
    </row>
    <row r="7" spans="1:5" x14ac:dyDescent="0.3">
      <c r="A7" s="5">
        <v>46028</v>
      </c>
      <c r="E7">
        <v>5</v>
      </c>
    </row>
    <row r="8" spans="1:5" x14ac:dyDescent="0.3">
      <c r="A8" s="5">
        <v>46029</v>
      </c>
      <c r="E8">
        <v>6</v>
      </c>
    </row>
    <row r="9" spans="1:5" x14ac:dyDescent="0.3">
      <c r="A9" s="5">
        <v>46030</v>
      </c>
      <c r="E9">
        <v>7</v>
      </c>
    </row>
    <row r="10" spans="1:5" x14ac:dyDescent="0.3">
      <c r="A10" s="5">
        <v>46031</v>
      </c>
      <c r="E10">
        <v>8</v>
      </c>
    </row>
    <row r="11" spans="1:5" x14ac:dyDescent="0.3">
      <c r="A11" s="5">
        <v>46032</v>
      </c>
      <c r="E11">
        <v>9</v>
      </c>
    </row>
    <row r="12" spans="1:5" x14ac:dyDescent="0.3">
      <c r="A12" s="5">
        <v>46033</v>
      </c>
      <c r="E12">
        <v>10</v>
      </c>
    </row>
    <row r="13" spans="1:5" x14ac:dyDescent="0.3">
      <c r="A13" s="5">
        <v>46034</v>
      </c>
    </row>
    <row r="14" spans="1:5" x14ac:dyDescent="0.3">
      <c r="A14" s="5">
        <v>46035</v>
      </c>
    </row>
    <row r="15" spans="1:5" x14ac:dyDescent="0.3">
      <c r="A15" s="5">
        <v>46036</v>
      </c>
    </row>
    <row r="16" spans="1:5" x14ac:dyDescent="0.3">
      <c r="A16" s="5">
        <v>46037</v>
      </c>
    </row>
    <row r="17" spans="1:1" x14ac:dyDescent="0.3">
      <c r="A17" s="5">
        <v>46038</v>
      </c>
    </row>
    <row r="18" spans="1:1" x14ac:dyDescent="0.3">
      <c r="A18" s="5">
        <v>46039</v>
      </c>
    </row>
    <row r="19" spans="1:1" x14ac:dyDescent="0.3">
      <c r="A19" s="5">
        <v>46040</v>
      </c>
    </row>
    <row r="20" spans="1:1" x14ac:dyDescent="0.3">
      <c r="A20" s="5">
        <v>46041</v>
      </c>
    </row>
    <row r="21" spans="1:1" x14ac:dyDescent="0.3">
      <c r="A21" s="5">
        <v>46042</v>
      </c>
    </row>
    <row r="22" spans="1:1" x14ac:dyDescent="0.3">
      <c r="A22" s="5">
        <v>46043</v>
      </c>
    </row>
    <row r="23" spans="1:1" x14ac:dyDescent="0.3">
      <c r="A23" s="5">
        <v>46044</v>
      </c>
    </row>
    <row r="24" spans="1:1" x14ac:dyDescent="0.3">
      <c r="A24" s="5">
        <v>46045</v>
      </c>
    </row>
    <row r="25" spans="1:1" x14ac:dyDescent="0.3">
      <c r="A25" s="5">
        <v>46046</v>
      </c>
    </row>
    <row r="26" spans="1:1" x14ac:dyDescent="0.3">
      <c r="A26" s="5">
        <v>46047</v>
      </c>
    </row>
    <row r="27" spans="1:1" x14ac:dyDescent="0.3">
      <c r="A27" s="5">
        <v>46048</v>
      </c>
    </row>
    <row r="28" spans="1:1" x14ac:dyDescent="0.3">
      <c r="A28" s="5">
        <v>46049</v>
      </c>
    </row>
    <row r="29" spans="1:1" x14ac:dyDescent="0.3">
      <c r="A29" s="5">
        <v>46050</v>
      </c>
    </row>
    <row r="30" spans="1:1" x14ac:dyDescent="0.3">
      <c r="A30" s="5">
        <v>46051</v>
      </c>
    </row>
    <row r="31" spans="1:1" x14ac:dyDescent="0.3">
      <c r="A31" s="5">
        <v>46052</v>
      </c>
    </row>
    <row r="32" spans="1:1" x14ac:dyDescent="0.3">
      <c r="A32" s="5">
        <v>46053</v>
      </c>
    </row>
    <row r="33" spans="1:4" x14ac:dyDescent="0.3">
      <c r="A33" s="5">
        <v>46054</v>
      </c>
    </row>
    <row r="34" spans="1:4" x14ac:dyDescent="0.3">
      <c r="A34" s="5">
        <v>46055</v>
      </c>
    </row>
    <row r="35" spans="1:4" x14ac:dyDescent="0.3">
      <c r="A35" s="5">
        <v>46056</v>
      </c>
    </row>
    <row r="36" spans="1:4" x14ac:dyDescent="0.3">
      <c r="A36" s="5">
        <v>46057</v>
      </c>
    </row>
    <row r="37" spans="1:4" x14ac:dyDescent="0.3">
      <c r="A37" s="5">
        <v>46058</v>
      </c>
      <c r="C37" t="s">
        <v>14</v>
      </c>
      <c r="D37">
        <v>5.8599749999999999E-2</v>
      </c>
    </row>
    <row r="38" spans="1:4" x14ac:dyDescent="0.3">
      <c r="A38" s="5">
        <v>46059</v>
      </c>
      <c r="C38" t="s">
        <v>15</v>
      </c>
      <c r="D38">
        <v>3.5179650000000007E-2</v>
      </c>
    </row>
    <row r="39" spans="1:4" x14ac:dyDescent="0.3">
      <c r="A39" s="5">
        <v>46060</v>
      </c>
    </row>
    <row r="40" spans="1:4" x14ac:dyDescent="0.3">
      <c r="A40" s="5">
        <v>46061</v>
      </c>
    </row>
    <row r="41" spans="1:4" x14ac:dyDescent="0.3">
      <c r="A41" s="5">
        <v>46062</v>
      </c>
    </row>
    <row r="42" spans="1:4" x14ac:dyDescent="0.3">
      <c r="A42" s="5">
        <v>46063</v>
      </c>
    </row>
    <row r="43" spans="1:4" x14ac:dyDescent="0.3">
      <c r="A43" s="5">
        <v>46064</v>
      </c>
    </row>
    <row r="44" spans="1:4" x14ac:dyDescent="0.3">
      <c r="A44" s="5">
        <v>46065</v>
      </c>
    </row>
    <row r="45" spans="1:4" x14ac:dyDescent="0.3">
      <c r="A45" s="5">
        <v>46066</v>
      </c>
    </row>
    <row r="46" spans="1:4" x14ac:dyDescent="0.3">
      <c r="A46" s="5">
        <v>46067</v>
      </c>
    </row>
    <row r="47" spans="1:4" x14ac:dyDescent="0.3">
      <c r="A47" s="5">
        <v>46068</v>
      </c>
    </row>
    <row r="48" spans="1:4" x14ac:dyDescent="0.3">
      <c r="A48" s="5">
        <v>46069</v>
      </c>
    </row>
    <row r="49" spans="1:1" x14ac:dyDescent="0.3">
      <c r="A49" s="5">
        <v>46070</v>
      </c>
    </row>
    <row r="50" spans="1:1" x14ac:dyDescent="0.3">
      <c r="A50" s="5">
        <v>46071</v>
      </c>
    </row>
    <row r="51" spans="1:1" x14ac:dyDescent="0.3">
      <c r="A51" s="5">
        <v>46072</v>
      </c>
    </row>
    <row r="52" spans="1:1" x14ac:dyDescent="0.3">
      <c r="A52" s="5">
        <v>46073</v>
      </c>
    </row>
    <row r="53" spans="1:1" x14ac:dyDescent="0.3">
      <c r="A53" s="5">
        <v>46074</v>
      </c>
    </row>
    <row r="54" spans="1:1" x14ac:dyDescent="0.3">
      <c r="A54" s="5">
        <v>46075</v>
      </c>
    </row>
    <row r="55" spans="1:1" x14ac:dyDescent="0.3">
      <c r="A55" s="5">
        <v>46076</v>
      </c>
    </row>
    <row r="56" spans="1:1" x14ac:dyDescent="0.3">
      <c r="A56" s="5">
        <v>46077</v>
      </c>
    </row>
    <row r="57" spans="1:1" x14ac:dyDescent="0.3">
      <c r="A57" s="5">
        <v>46078</v>
      </c>
    </row>
    <row r="58" spans="1:1" x14ac:dyDescent="0.3">
      <c r="A58" s="5">
        <v>46079</v>
      </c>
    </row>
    <row r="59" spans="1:1" x14ac:dyDescent="0.3">
      <c r="A59" s="5">
        <v>46080</v>
      </c>
    </row>
    <row r="60" spans="1:1" x14ac:dyDescent="0.3">
      <c r="A60" s="5">
        <v>46081</v>
      </c>
    </row>
    <row r="61" spans="1:1" x14ac:dyDescent="0.3">
      <c r="A61" s="5">
        <v>46082</v>
      </c>
    </row>
    <row r="62" spans="1:1" x14ac:dyDescent="0.3">
      <c r="A62" s="5">
        <v>46083</v>
      </c>
    </row>
    <row r="63" spans="1:1" x14ac:dyDescent="0.3">
      <c r="A63" s="5">
        <v>46084</v>
      </c>
    </row>
    <row r="64" spans="1:1" x14ac:dyDescent="0.3">
      <c r="A64" s="5">
        <v>46085</v>
      </c>
    </row>
    <row r="65" spans="1:1" x14ac:dyDescent="0.3">
      <c r="A65" s="5">
        <v>46086</v>
      </c>
    </row>
    <row r="66" spans="1:1" x14ac:dyDescent="0.3">
      <c r="A66" s="5">
        <v>46087</v>
      </c>
    </row>
    <row r="67" spans="1:1" x14ac:dyDescent="0.3">
      <c r="A67" s="5">
        <v>46088</v>
      </c>
    </row>
    <row r="68" spans="1:1" x14ac:dyDescent="0.3">
      <c r="A68" s="5">
        <v>46089</v>
      </c>
    </row>
    <row r="69" spans="1:1" x14ac:dyDescent="0.3">
      <c r="A69" s="5">
        <v>46090</v>
      </c>
    </row>
    <row r="70" spans="1:1" x14ac:dyDescent="0.3">
      <c r="A70" s="5">
        <v>46091</v>
      </c>
    </row>
    <row r="71" spans="1:1" x14ac:dyDescent="0.3">
      <c r="A71" s="5">
        <v>46092</v>
      </c>
    </row>
    <row r="72" spans="1:1" x14ac:dyDescent="0.3">
      <c r="A72" s="5">
        <v>46093</v>
      </c>
    </row>
    <row r="73" spans="1:1" x14ac:dyDescent="0.3">
      <c r="A73" s="5">
        <v>46094</v>
      </c>
    </row>
    <row r="74" spans="1:1" x14ac:dyDescent="0.3">
      <c r="A74" s="5">
        <v>46095</v>
      </c>
    </row>
    <row r="75" spans="1:1" x14ac:dyDescent="0.3">
      <c r="A75" s="5">
        <v>46096</v>
      </c>
    </row>
    <row r="76" spans="1:1" x14ac:dyDescent="0.3">
      <c r="A76" s="5">
        <v>46097</v>
      </c>
    </row>
    <row r="77" spans="1:1" x14ac:dyDescent="0.3">
      <c r="A77" s="5">
        <v>46098</v>
      </c>
    </row>
    <row r="78" spans="1:1" x14ac:dyDescent="0.3">
      <c r="A78" s="5">
        <v>46099</v>
      </c>
    </row>
    <row r="79" spans="1:1" x14ac:dyDescent="0.3">
      <c r="A79" s="5">
        <v>46100</v>
      </c>
    </row>
    <row r="80" spans="1:1" x14ac:dyDescent="0.3">
      <c r="A80" s="5">
        <v>46101</v>
      </c>
    </row>
    <row r="81" spans="1:1" x14ac:dyDescent="0.3">
      <c r="A81" s="5">
        <v>46102</v>
      </c>
    </row>
    <row r="82" spans="1:1" x14ac:dyDescent="0.3">
      <c r="A82" s="5">
        <v>46103</v>
      </c>
    </row>
    <row r="83" spans="1:1" x14ac:dyDescent="0.3">
      <c r="A83" s="5">
        <v>46104</v>
      </c>
    </row>
    <row r="84" spans="1:1" x14ac:dyDescent="0.3">
      <c r="A84" s="5">
        <v>46105</v>
      </c>
    </row>
    <row r="85" spans="1:1" x14ac:dyDescent="0.3">
      <c r="A85" s="5">
        <v>46106</v>
      </c>
    </row>
    <row r="86" spans="1:1" x14ac:dyDescent="0.3">
      <c r="A86" s="5">
        <v>46107</v>
      </c>
    </row>
    <row r="87" spans="1:1" x14ac:dyDescent="0.3">
      <c r="A87" s="5">
        <v>46108</v>
      </c>
    </row>
    <row r="88" spans="1:1" x14ac:dyDescent="0.3">
      <c r="A88" s="5">
        <v>46109</v>
      </c>
    </row>
    <row r="89" spans="1:1" x14ac:dyDescent="0.3">
      <c r="A89" s="5">
        <v>46110</v>
      </c>
    </row>
    <row r="90" spans="1:1" x14ac:dyDescent="0.3">
      <c r="A90" s="5">
        <v>46111</v>
      </c>
    </row>
    <row r="91" spans="1:1" x14ac:dyDescent="0.3">
      <c r="A91" s="5">
        <v>46112</v>
      </c>
    </row>
    <row r="92" spans="1:1" x14ac:dyDescent="0.3">
      <c r="A92" s="5">
        <v>46113</v>
      </c>
    </row>
    <row r="93" spans="1:1" x14ac:dyDescent="0.3">
      <c r="A93" s="5">
        <v>46114</v>
      </c>
    </row>
    <row r="94" spans="1:1" x14ac:dyDescent="0.3">
      <c r="A94" s="5">
        <v>46115</v>
      </c>
    </row>
    <row r="95" spans="1:1" x14ac:dyDescent="0.3">
      <c r="A95" s="5">
        <v>46116</v>
      </c>
    </row>
    <row r="96" spans="1:1" x14ac:dyDescent="0.3">
      <c r="A96" s="5">
        <v>46117</v>
      </c>
    </row>
    <row r="97" spans="1:1" x14ac:dyDescent="0.3">
      <c r="A97" s="5">
        <v>46118</v>
      </c>
    </row>
    <row r="98" spans="1:1" x14ac:dyDescent="0.3">
      <c r="A98" s="5">
        <v>46119</v>
      </c>
    </row>
    <row r="99" spans="1:1" x14ac:dyDescent="0.3">
      <c r="A99" s="5">
        <v>46120</v>
      </c>
    </row>
    <row r="100" spans="1:1" x14ac:dyDescent="0.3">
      <c r="A100" s="5">
        <v>46121</v>
      </c>
    </row>
    <row r="101" spans="1:1" x14ac:dyDescent="0.3">
      <c r="A101" s="5">
        <v>46122</v>
      </c>
    </row>
    <row r="102" spans="1:1" x14ac:dyDescent="0.3">
      <c r="A102" s="5">
        <v>46123</v>
      </c>
    </row>
    <row r="103" spans="1:1" x14ac:dyDescent="0.3">
      <c r="A103" s="5">
        <v>46124</v>
      </c>
    </row>
    <row r="104" spans="1:1" x14ac:dyDescent="0.3">
      <c r="A104" s="5">
        <v>46125</v>
      </c>
    </row>
    <row r="105" spans="1:1" x14ac:dyDescent="0.3">
      <c r="A105" s="5">
        <v>46126</v>
      </c>
    </row>
    <row r="106" spans="1:1" x14ac:dyDescent="0.3">
      <c r="A106" s="5">
        <v>46127</v>
      </c>
    </row>
    <row r="107" spans="1:1" x14ac:dyDescent="0.3">
      <c r="A107" s="5">
        <v>46128</v>
      </c>
    </row>
    <row r="108" spans="1:1" x14ac:dyDescent="0.3">
      <c r="A108" s="5">
        <v>46129</v>
      </c>
    </row>
    <row r="109" spans="1:1" x14ac:dyDescent="0.3">
      <c r="A109" s="5">
        <v>46130</v>
      </c>
    </row>
    <row r="110" spans="1:1" x14ac:dyDescent="0.3">
      <c r="A110" s="5">
        <v>46131</v>
      </c>
    </row>
    <row r="111" spans="1:1" x14ac:dyDescent="0.3">
      <c r="A111" s="5">
        <v>46132</v>
      </c>
    </row>
    <row r="112" spans="1:1" x14ac:dyDescent="0.3">
      <c r="A112" s="5">
        <v>46133</v>
      </c>
    </row>
    <row r="113" spans="1:1" x14ac:dyDescent="0.3">
      <c r="A113" s="5">
        <v>46134</v>
      </c>
    </row>
    <row r="114" spans="1:1" x14ac:dyDescent="0.3">
      <c r="A114" s="5">
        <v>46135</v>
      </c>
    </row>
    <row r="115" spans="1:1" x14ac:dyDescent="0.3">
      <c r="A115" s="5">
        <v>46136</v>
      </c>
    </row>
    <row r="116" spans="1:1" x14ac:dyDescent="0.3">
      <c r="A116" s="5">
        <v>46137</v>
      </c>
    </row>
    <row r="117" spans="1:1" x14ac:dyDescent="0.3">
      <c r="A117" s="5">
        <v>46138</v>
      </c>
    </row>
    <row r="118" spans="1:1" x14ac:dyDescent="0.3">
      <c r="A118" s="5">
        <v>46139</v>
      </c>
    </row>
    <row r="119" spans="1:1" x14ac:dyDescent="0.3">
      <c r="A119" s="5">
        <v>46140</v>
      </c>
    </row>
    <row r="120" spans="1:1" x14ac:dyDescent="0.3">
      <c r="A120" s="5">
        <v>46141</v>
      </c>
    </row>
    <row r="121" spans="1:1" x14ac:dyDescent="0.3">
      <c r="A121" s="5">
        <v>46142</v>
      </c>
    </row>
    <row r="122" spans="1:1" x14ac:dyDescent="0.3">
      <c r="A122" s="5">
        <v>46143</v>
      </c>
    </row>
    <row r="123" spans="1:1" x14ac:dyDescent="0.3">
      <c r="A123" s="5">
        <v>46144</v>
      </c>
    </row>
    <row r="124" spans="1:1" x14ac:dyDescent="0.3">
      <c r="A124" s="5">
        <v>46145</v>
      </c>
    </row>
    <row r="125" spans="1:1" x14ac:dyDescent="0.3">
      <c r="A125" s="5">
        <v>46146</v>
      </c>
    </row>
    <row r="126" spans="1:1" x14ac:dyDescent="0.3">
      <c r="A126" s="5">
        <v>46147</v>
      </c>
    </row>
    <row r="127" spans="1:1" x14ac:dyDescent="0.3">
      <c r="A127" s="5">
        <v>46148</v>
      </c>
    </row>
    <row r="128" spans="1:1" x14ac:dyDescent="0.3">
      <c r="A128" s="5">
        <v>46149</v>
      </c>
    </row>
    <row r="129" spans="1:1" x14ac:dyDescent="0.3">
      <c r="A129" s="5">
        <v>46150</v>
      </c>
    </row>
    <row r="130" spans="1:1" x14ac:dyDescent="0.3">
      <c r="A130" s="5">
        <v>46151</v>
      </c>
    </row>
    <row r="131" spans="1:1" x14ac:dyDescent="0.3">
      <c r="A131" s="5">
        <v>46152</v>
      </c>
    </row>
    <row r="132" spans="1:1" x14ac:dyDescent="0.3">
      <c r="A132" s="5">
        <v>46153</v>
      </c>
    </row>
    <row r="133" spans="1:1" x14ac:dyDescent="0.3">
      <c r="A133" s="5">
        <v>46154</v>
      </c>
    </row>
    <row r="134" spans="1:1" x14ac:dyDescent="0.3">
      <c r="A134" s="5">
        <v>46155</v>
      </c>
    </row>
    <row r="135" spans="1:1" x14ac:dyDescent="0.3">
      <c r="A135" s="5">
        <v>46156</v>
      </c>
    </row>
    <row r="136" spans="1:1" x14ac:dyDescent="0.3">
      <c r="A136" s="5">
        <v>46157</v>
      </c>
    </row>
    <row r="137" spans="1:1" x14ac:dyDescent="0.3">
      <c r="A137" s="5">
        <v>46158</v>
      </c>
    </row>
    <row r="138" spans="1:1" x14ac:dyDescent="0.3">
      <c r="A138" s="5">
        <v>46159</v>
      </c>
    </row>
    <row r="139" spans="1:1" x14ac:dyDescent="0.3">
      <c r="A139" s="5">
        <v>46160</v>
      </c>
    </row>
    <row r="140" spans="1:1" x14ac:dyDescent="0.3">
      <c r="A140" s="5">
        <v>46161</v>
      </c>
    </row>
    <row r="141" spans="1:1" x14ac:dyDescent="0.3">
      <c r="A141" s="5">
        <v>46162</v>
      </c>
    </row>
    <row r="142" spans="1:1" x14ac:dyDescent="0.3">
      <c r="A142" s="5">
        <v>46163</v>
      </c>
    </row>
    <row r="143" spans="1:1" x14ac:dyDescent="0.3">
      <c r="A143" s="5">
        <v>46164</v>
      </c>
    </row>
    <row r="144" spans="1:1" x14ac:dyDescent="0.3">
      <c r="A144" s="5">
        <v>46165</v>
      </c>
    </row>
    <row r="145" spans="1:1" x14ac:dyDescent="0.3">
      <c r="A145" s="5">
        <v>46166</v>
      </c>
    </row>
    <row r="146" spans="1:1" x14ac:dyDescent="0.3">
      <c r="A146" s="5">
        <v>46167</v>
      </c>
    </row>
    <row r="147" spans="1:1" x14ac:dyDescent="0.3">
      <c r="A147" s="5">
        <v>46168</v>
      </c>
    </row>
    <row r="148" spans="1:1" x14ac:dyDescent="0.3">
      <c r="A148" s="5">
        <v>46169</v>
      </c>
    </row>
    <row r="149" spans="1:1" x14ac:dyDescent="0.3">
      <c r="A149" s="5">
        <v>46170</v>
      </c>
    </row>
    <row r="150" spans="1:1" x14ac:dyDescent="0.3">
      <c r="A150" s="5">
        <v>46171</v>
      </c>
    </row>
    <row r="151" spans="1:1" x14ac:dyDescent="0.3">
      <c r="A151" s="5">
        <v>46172</v>
      </c>
    </row>
    <row r="152" spans="1:1" x14ac:dyDescent="0.3">
      <c r="A152" s="5">
        <v>46173</v>
      </c>
    </row>
    <row r="153" spans="1:1" x14ac:dyDescent="0.3">
      <c r="A153" s="5">
        <v>46174</v>
      </c>
    </row>
    <row r="154" spans="1:1" x14ac:dyDescent="0.3">
      <c r="A154" s="5">
        <v>46175</v>
      </c>
    </row>
    <row r="155" spans="1:1" x14ac:dyDescent="0.3">
      <c r="A155" s="5">
        <v>46176</v>
      </c>
    </row>
    <row r="156" spans="1:1" x14ac:dyDescent="0.3">
      <c r="A156" s="5">
        <v>46177</v>
      </c>
    </row>
    <row r="157" spans="1:1" x14ac:dyDescent="0.3">
      <c r="A157" s="5">
        <v>46178</v>
      </c>
    </row>
    <row r="158" spans="1:1" x14ac:dyDescent="0.3">
      <c r="A158" s="5">
        <v>46179</v>
      </c>
    </row>
    <row r="159" spans="1:1" x14ac:dyDescent="0.3">
      <c r="A159" s="5">
        <v>46180</v>
      </c>
    </row>
    <row r="160" spans="1:1" x14ac:dyDescent="0.3">
      <c r="A160" s="5">
        <v>46181</v>
      </c>
    </row>
    <row r="161" spans="1:1" x14ac:dyDescent="0.3">
      <c r="A161" s="5">
        <v>46182</v>
      </c>
    </row>
    <row r="162" spans="1:1" x14ac:dyDescent="0.3">
      <c r="A162" s="5">
        <v>46183</v>
      </c>
    </row>
    <row r="163" spans="1:1" x14ac:dyDescent="0.3">
      <c r="A163" s="5">
        <v>46184</v>
      </c>
    </row>
    <row r="164" spans="1:1" x14ac:dyDescent="0.3">
      <c r="A164" s="5">
        <v>46185</v>
      </c>
    </row>
    <row r="165" spans="1:1" x14ac:dyDescent="0.3">
      <c r="A165" s="5">
        <v>46186</v>
      </c>
    </row>
    <row r="166" spans="1:1" x14ac:dyDescent="0.3">
      <c r="A166" s="5">
        <v>46187</v>
      </c>
    </row>
    <row r="167" spans="1:1" x14ac:dyDescent="0.3">
      <c r="A167" s="5">
        <v>46188</v>
      </c>
    </row>
    <row r="168" spans="1:1" x14ac:dyDescent="0.3">
      <c r="A168" s="5">
        <v>46189</v>
      </c>
    </row>
    <row r="169" spans="1:1" x14ac:dyDescent="0.3">
      <c r="A169" s="5">
        <v>46190</v>
      </c>
    </row>
    <row r="170" spans="1:1" x14ac:dyDescent="0.3">
      <c r="A170" s="5">
        <v>46191</v>
      </c>
    </row>
    <row r="171" spans="1:1" x14ac:dyDescent="0.3">
      <c r="A171" s="5">
        <v>46192</v>
      </c>
    </row>
    <row r="172" spans="1:1" x14ac:dyDescent="0.3">
      <c r="A172" s="5">
        <v>46193</v>
      </c>
    </row>
    <row r="173" spans="1:1" x14ac:dyDescent="0.3">
      <c r="A173" s="5">
        <v>46194</v>
      </c>
    </row>
    <row r="174" spans="1:1" x14ac:dyDescent="0.3">
      <c r="A174" s="5">
        <v>46195</v>
      </c>
    </row>
    <row r="175" spans="1:1" x14ac:dyDescent="0.3">
      <c r="A175" s="5">
        <v>46196</v>
      </c>
    </row>
    <row r="176" spans="1:1" x14ac:dyDescent="0.3">
      <c r="A176" s="5">
        <v>46197</v>
      </c>
    </row>
    <row r="177" spans="1:1" x14ac:dyDescent="0.3">
      <c r="A177" s="5">
        <v>46198</v>
      </c>
    </row>
    <row r="178" spans="1:1" x14ac:dyDescent="0.3">
      <c r="A178" s="5">
        <v>46199</v>
      </c>
    </row>
    <row r="179" spans="1:1" x14ac:dyDescent="0.3">
      <c r="A179" s="5">
        <v>46200</v>
      </c>
    </row>
    <row r="180" spans="1:1" x14ac:dyDescent="0.3">
      <c r="A180" s="5">
        <v>46201</v>
      </c>
    </row>
    <row r="181" spans="1:1" x14ac:dyDescent="0.3">
      <c r="A181" s="5">
        <v>46202</v>
      </c>
    </row>
    <row r="182" spans="1:1" x14ac:dyDescent="0.3">
      <c r="A182" s="5">
        <v>46203</v>
      </c>
    </row>
    <row r="183" spans="1:1" x14ac:dyDescent="0.3">
      <c r="A183" s="5">
        <v>46204</v>
      </c>
    </row>
    <row r="184" spans="1:1" x14ac:dyDescent="0.3">
      <c r="A184" s="5">
        <v>46205</v>
      </c>
    </row>
    <row r="185" spans="1:1" x14ac:dyDescent="0.3">
      <c r="A185" s="5">
        <v>46206</v>
      </c>
    </row>
    <row r="186" spans="1:1" x14ac:dyDescent="0.3">
      <c r="A186" s="5">
        <v>46207</v>
      </c>
    </row>
    <row r="187" spans="1:1" x14ac:dyDescent="0.3">
      <c r="A187" s="5">
        <v>46208</v>
      </c>
    </row>
    <row r="188" spans="1:1" x14ac:dyDescent="0.3">
      <c r="A188" s="5">
        <v>46209</v>
      </c>
    </row>
    <row r="189" spans="1:1" x14ac:dyDescent="0.3">
      <c r="A189" s="5">
        <v>46210</v>
      </c>
    </row>
    <row r="190" spans="1:1" x14ac:dyDescent="0.3">
      <c r="A190" s="5">
        <v>46211</v>
      </c>
    </row>
    <row r="191" spans="1:1" x14ac:dyDescent="0.3">
      <c r="A191" s="5">
        <v>46212</v>
      </c>
    </row>
    <row r="192" spans="1:1" x14ac:dyDescent="0.3">
      <c r="A192" s="5">
        <v>46213</v>
      </c>
    </row>
    <row r="193" spans="1:1" x14ac:dyDescent="0.3">
      <c r="A193" s="5">
        <v>46214</v>
      </c>
    </row>
    <row r="194" spans="1:1" x14ac:dyDescent="0.3">
      <c r="A194" s="5">
        <v>46215</v>
      </c>
    </row>
    <row r="195" spans="1:1" x14ac:dyDescent="0.3">
      <c r="A195" s="5">
        <v>46216</v>
      </c>
    </row>
    <row r="196" spans="1:1" x14ac:dyDescent="0.3">
      <c r="A196" s="5">
        <v>46217</v>
      </c>
    </row>
    <row r="197" spans="1:1" x14ac:dyDescent="0.3">
      <c r="A197" s="5">
        <v>46218</v>
      </c>
    </row>
    <row r="198" spans="1:1" x14ac:dyDescent="0.3">
      <c r="A198" s="5">
        <v>46219</v>
      </c>
    </row>
    <row r="199" spans="1:1" x14ac:dyDescent="0.3">
      <c r="A199" s="5">
        <v>46220</v>
      </c>
    </row>
    <row r="200" spans="1:1" x14ac:dyDescent="0.3">
      <c r="A200" s="5">
        <v>46221</v>
      </c>
    </row>
    <row r="201" spans="1:1" x14ac:dyDescent="0.3">
      <c r="A201" s="5">
        <v>46222</v>
      </c>
    </row>
    <row r="202" spans="1:1" x14ac:dyDescent="0.3">
      <c r="A202" s="5">
        <v>46223</v>
      </c>
    </row>
    <row r="203" spans="1:1" x14ac:dyDescent="0.3">
      <c r="A203" s="5">
        <v>46224</v>
      </c>
    </row>
    <row r="204" spans="1:1" x14ac:dyDescent="0.3">
      <c r="A204" s="5">
        <v>46225</v>
      </c>
    </row>
    <row r="205" spans="1:1" x14ac:dyDescent="0.3">
      <c r="A205" s="5">
        <v>46226</v>
      </c>
    </row>
    <row r="206" spans="1:1" x14ac:dyDescent="0.3">
      <c r="A206" s="5">
        <v>46227</v>
      </c>
    </row>
    <row r="207" spans="1:1" x14ac:dyDescent="0.3">
      <c r="A207" s="5">
        <v>46228</v>
      </c>
    </row>
    <row r="208" spans="1:1" x14ac:dyDescent="0.3">
      <c r="A208" s="5">
        <v>46229</v>
      </c>
    </row>
    <row r="209" spans="1:1" x14ac:dyDescent="0.3">
      <c r="A209" s="5">
        <v>46230</v>
      </c>
    </row>
    <row r="210" spans="1:1" x14ac:dyDescent="0.3">
      <c r="A210" s="5">
        <v>46231</v>
      </c>
    </row>
    <row r="211" spans="1:1" x14ac:dyDescent="0.3">
      <c r="A211" s="5">
        <v>46232</v>
      </c>
    </row>
    <row r="212" spans="1:1" x14ac:dyDescent="0.3">
      <c r="A212" s="5">
        <v>46233</v>
      </c>
    </row>
    <row r="213" spans="1:1" x14ac:dyDescent="0.3">
      <c r="A213" s="5">
        <v>46234</v>
      </c>
    </row>
    <row r="214" spans="1:1" x14ac:dyDescent="0.3">
      <c r="A214" s="5">
        <v>46235</v>
      </c>
    </row>
    <row r="215" spans="1:1" x14ac:dyDescent="0.3">
      <c r="A215" s="5">
        <v>46236</v>
      </c>
    </row>
    <row r="216" spans="1:1" x14ac:dyDescent="0.3">
      <c r="A216" s="5">
        <v>46237</v>
      </c>
    </row>
    <row r="217" spans="1:1" x14ac:dyDescent="0.3">
      <c r="A217" s="5">
        <v>46238</v>
      </c>
    </row>
    <row r="218" spans="1:1" x14ac:dyDescent="0.3">
      <c r="A218" s="5">
        <v>46239</v>
      </c>
    </row>
    <row r="219" spans="1:1" x14ac:dyDescent="0.3">
      <c r="A219" s="5">
        <v>46240</v>
      </c>
    </row>
    <row r="220" spans="1:1" x14ac:dyDescent="0.3">
      <c r="A220" s="5">
        <v>46241</v>
      </c>
    </row>
    <row r="221" spans="1:1" x14ac:dyDescent="0.3">
      <c r="A221" s="5">
        <v>46242</v>
      </c>
    </row>
    <row r="222" spans="1:1" x14ac:dyDescent="0.3">
      <c r="A222" s="5">
        <v>46243</v>
      </c>
    </row>
    <row r="223" spans="1:1" x14ac:dyDescent="0.3">
      <c r="A223" s="5">
        <v>46244</v>
      </c>
    </row>
    <row r="224" spans="1:1" x14ac:dyDescent="0.3">
      <c r="A224" s="5">
        <v>46245</v>
      </c>
    </row>
    <row r="225" spans="1:1" x14ac:dyDescent="0.3">
      <c r="A225" s="5">
        <v>46246</v>
      </c>
    </row>
    <row r="226" spans="1:1" x14ac:dyDescent="0.3">
      <c r="A226" s="5">
        <v>46247</v>
      </c>
    </row>
    <row r="227" spans="1:1" x14ac:dyDescent="0.3">
      <c r="A227" s="5">
        <v>46248</v>
      </c>
    </row>
    <row r="228" spans="1:1" x14ac:dyDescent="0.3">
      <c r="A228" s="5">
        <v>46249</v>
      </c>
    </row>
    <row r="229" spans="1:1" x14ac:dyDescent="0.3">
      <c r="A229" s="5">
        <v>46250</v>
      </c>
    </row>
    <row r="230" spans="1:1" x14ac:dyDescent="0.3">
      <c r="A230" s="5">
        <v>46251</v>
      </c>
    </row>
    <row r="231" spans="1:1" x14ac:dyDescent="0.3">
      <c r="A231" s="5">
        <v>46252</v>
      </c>
    </row>
    <row r="232" spans="1:1" x14ac:dyDescent="0.3">
      <c r="A232" s="5">
        <v>46253</v>
      </c>
    </row>
    <row r="233" spans="1:1" x14ac:dyDescent="0.3">
      <c r="A233" s="5">
        <v>46254</v>
      </c>
    </row>
    <row r="234" spans="1:1" x14ac:dyDescent="0.3">
      <c r="A234" s="5">
        <v>46255</v>
      </c>
    </row>
    <row r="235" spans="1:1" x14ac:dyDescent="0.3">
      <c r="A235" s="5">
        <v>46256</v>
      </c>
    </row>
    <row r="236" spans="1:1" x14ac:dyDescent="0.3">
      <c r="A236" s="5">
        <v>46257</v>
      </c>
    </row>
    <row r="237" spans="1:1" x14ac:dyDescent="0.3">
      <c r="A237" s="5">
        <v>46258</v>
      </c>
    </row>
    <row r="238" spans="1:1" x14ac:dyDescent="0.3">
      <c r="A238" s="5">
        <v>46259</v>
      </c>
    </row>
    <row r="239" spans="1:1" x14ac:dyDescent="0.3">
      <c r="A239" s="5">
        <v>46260</v>
      </c>
    </row>
    <row r="240" spans="1:1" x14ac:dyDescent="0.3">
      <c r="A240" s="5">
        <v>46261</v>
      </c>
    </row>
    <row r="241" spans="1:1" x14ac:dyDescent="0.3">
      <c r="A241" s="5">
        <v>46262</v>
      </c>
    </row>
    <row r="242" spans="1:1" x14ac:dyDescent="0.3">
      <c r="A242" s="5">
        <v>46263</v>
      </c>
    </row>
    <row r="243" spans="1:1" x14ac:dyDescent="0.3">
      <c r="A243" s="5">
        <v>46264</v>
      </c>
    </row>
    <row r="244" spans="1:1" x14ac:dyDescent="0.3">
      <c r="A244" s="5">
        <v>46265</v>
      </c>
    </row>
    <row r="245" spans="1:1" x14ac:dyDescent="0.3">
      <c r="A245" s="5">
        <v>46266</v>
      </c>
    </row>
    <row r="246" spans="1:1" x14ac:dyDescent="0.3">
      <c r="A246" s="5">
        <v>46267</v>
      </c>
    </row>
    <row r="247" spans="1:1" x14ac:dyDescent="0.3">
      <c r="A247" s="5">
        <v>46268</v>
      </c>
    </row>
    <row r="248" spans="1:1" x14ac:dyDescent="0.3">
      <c r="A248" s="5">
        <v>46269</v>
      </c>
    </row>
    <row r="249" spans="1:1" x14ac:dyDescent="0.3">
      <c r="A249" s="5">
        <v>46270</v>
      </c>
    </row>
    <row r="250" spans="1:1" x14ac:dyDescent="0.3">
      <c r="A250" s="5">
        <v>46271</v>
      </c>
    </row>
    <row r="251" spans="1:1" x14ac:dyDescent="0.3">
      <c r="A251" s="5">
        <v>46272</v>
      </c>
    </row>
    <row r="252" spans="1:1" x14ac:dyDescent="0.3">
      <c r="A252" s="5">
        <v>46273</v>
      </c>
    </row>
    <row r="253" spans="1:1" x14ac:dyDescent="0.3">
      <c r="A253" s="5">
        <v>46274</v>
      </c>
    </row>
    <row r="254" spans="1:1" x14ac:dyDescent="0.3">
      <c r="A254" s="5">
        <v>46275</v>
      </c>
    </row>
    <row r="255" spans="1:1" x14ac:dyDescent="0.3">
      <c r="A255" s="5">
        <v>46276</v>
      </c>
    </row>
    <row r="256" spans="1:1" x14ac:dyDescent="0.3">
      <c r="A256" s="5">
        <v>46277</v>
      </c>
    </row>
    <row r="257" spans="1:1" x14ac:dyDescent="0.3">
      <c r="A257" s="5">
        <v>46278</v>
      </c>
    </row>
    <row r="258" spans="1:1" x14ac:dyDescent="0.3">
      <c r="A258" s="5">
        <v>46279</v>
      </c>
    </row>
    <row r="259" spans="1:1" x14ac:dyDescent="0.3">
      <c r="A259" s="5">
        <v>46280</v>
      </c>
    </row>
    <row r="260" spans="1:1" x14ac:dyDescent="0.3">
      <c r="A260" s="5">
        <v>46281</v>
      </c>
    </row>
    <row r="261" spans="1:1" x14ac:dyDescent="0.3">
      <c r="A261" s="5">
        <v>46282</v>
      </c>
    </row>
    <row r="262" spans="1:1" x14ac:dyDescent="0.3">
      <c r="A262" s="5">
        <v>46283</v>
      </c>
    </row>
    <row r="263" spans="1:1" x14ac:dyDescent="0.3">
      <c r="A263" s="5">
        <v>46284</v>
      </c>
    </row>
    <row r="264" spans="1:1" x14ac:dyDescent="0.3">
      <c r="A264" s="5">
        <v>46285</v>
      </c>
    </row>
    <row r="265" spans="1:1" x14ac:dyDescent="0.3">
      <c r="A265" s="5">
        <v>46286</v>
      </c>
    </row>
    <row r="266" spans="1:1" x14ac:dyDescent="0.3">
      <c r="A266" s="5">
        <v>46287</v>
      </c>
    </row>
    <row r="267" spans="1:1" x14ac:dyDescent="0.3">
      <c r="A267" s="5">
        <v>46288</v>
      </c>
    </row>
    <row r="268" spans="1:1" x14ac:dyDescent="0.3">
      <c r="A268" s="5">
        <v>46289</v>
      </c>
    </row>
    <row r="269" spans="1:1" x14ac:dyDescent="0.3">
      <c r="A269" s="5">
        <v>46290</v>
      </c>
    </row>
    <row r="270" spans="1:1" x14ac:dyDescent="0.3">
      <c r="A270" s="5">
        <v>46291</v>
      </c>
    </row>
    <row r="271" spans="1:1" x14ac:dyDescent="0.3">
      <c r="A271" s="5">
        <v>46292</v>
      </c>
    </row>
    <row r="272" spans="1:1" x14ac:dyDescent="0.3">
      <c r="A272" s="5">
        <v>46293</v>
      </c>
    </row>
    <row r="273" spans="1:1" x14ac:dyDescent="0.3">
      <c r="A273" s="5">
        <v>46294</v>
      </c>
    </row>
    <row r="274" spans="1:1" x14ac:dyDescent="0.3">
      <c r="A274" s="5">
        <v>46295</v>
      </c>
    </row>
    <row r="275" spans="1:1" x14ac:dyDescent="0.3">
      <c r="A275" s="5">
        <v>46296</v>
      </c>
    </row>
    <row r="276" spans="1:1" x14ac:dyDescent="0.3">
      <c r="A276" s="5">
        <v>46297</v>
      </c>
    </row>
    <row r="277" spans="1:1" x14ac:dyDescent="0.3">
      <c r="A277" s="5">
        <v>46298</v>
      </c>
    </row>
    <row r="278" spans="1:1" x14ac:dyDescent="0.3">
      <c r="A278" s="5">
        <v>46299</v>
      </c>
    </row>
    <row r="279" spans="1:1" x14ac:dyDescent="0.3">
      <c r="A279" s="5">
        <v>46300</v>
      </c>
    </row>
    <row r="280" spans="1:1" x14ac:dyDescent="0.3">
      <c r="A280" s="5">
        <v>46301</v>
      </c>
    </row>
    <row r="281" spans="1:1" x14ac:dyDescent="0.3">
      <c r="A281" s="5">
        <v>46302</v>
      </c>
    </row>
    <row r="282" spans="1:1" x14ac:dyDescent="0.3">
      <c r="A282" s="5">
        <v>46303</v>
      </c>
    </row>
    <row r="283" spans="1:1" x14ac:dyDescent="0.3">
      <c r="A283" s="5">
        <v>46304</v>
      </c>
    </row>
    <row r="284" spans="1:1" x14ac:dyDescent="0.3">
      <c r="A284" s="5">
        <v>46305</v>
      </c>
    </row>
    <row r="285" spans="1:1" x14ac:dyDescent="0.3">
      <c r="A285" s="5">
        <v>46306</v>
      </c>
    </row>
    <row r="286" spans="1:1" x14ac:dyDescent="0.3">
      <c r="A286" s="5">
        <v>46307</v>
      </c>
    </row>
    <row r="287" spans="1:1" x14ac:dyDescent="0.3">
      <c r="A287" s="5">
        <v>46308</v>
      </c>
    </row>
    <row r="288" spans="1:1" x14ac:dyDescent="0.3">
      <c r="A288" s="5">
        <v>46309</v>
      </c>
    </row>
    <row r="289" spans="1:1" x14ac:dyDescent="0.3">
      <c r="A289" s="5">
        <v>46310</v>
      </c>
    </row>
    <row r="290" spans="1:1" x14ac:dyDescent="0.3">
      <c r="A290" s="5">
        <v>46311</v>
      </c>
    </row>
    <row r="291" spans="1:1" x14ac:dyDescent="0.3">
      <c r="A291" s="5">
        <v>46312</v>
      </c>
    </row>
    <row r="292" spans="1:1" x14ac:dyDescent="0.3">
      <c r="A292" s="5">
        <v>46313</v>
      </c>
    </row>
    <row r="293" spans="1:1" x14ac:dyDescent="0.3">
      <c r="A293" s="5">
        <v>46314</v>
      </c>
    </row>
    <row r="294" spans="1:1" x14ac:dyDescent="0.3">
      <c r="A294" s="5">
        <v>46315</v>
      </c>
    </row>
    <row r="295" spans="1:1" x14ac:dyDescent="0.3">
      <c r="A295" s="5">
        <v>46316</v>
      </c>
    </row>
    <row r="296" spans="1:1" x14ac:dyDescent="0.3">
      <c r="A296" s="5">
        <v>46317</v>
      </c>
    </row>
    <row r="297" spans="1:1" x14ac:dyDescent="0.3">
      <c r="A297" s="5">
        <v>46318</v>
      </c>
    </row>
    <row r="298" spans="1:1" x14ac:dyDescent="0.3">
      <c r="A298" s="5">
        <v>46319</v>
      </c>
    </row>
    <row r="299" spans="1:1" x14ac:dyDescent="0.3">
      <c r="A299" s="5">
        <v>46320</v>
      </c>
    </row>
    <row r="300" spans="1:1" x14ac:dyDescent="0.3">
      <c r="A300" s="5">
        <v>46321</v>
      </c>
    </row>
    <row r="301" spans="1:1" x14ac:dyDescent="0.3">
      <c r="A301" s="5">
        <v>46322</v>
      </c>
    </row>
    <row r="302" spans="1:1" x14ac:dyDescent="0.3">
      <c r="A302" s="5">
        <v>46323</v>
      </c>
    </row>
    <row r="303" spans="1:1" x14ac:dyDescent="0.3">
      <c r="A303" s="5">
        <v>46324</v>
      </c>
    </row>
    <row r="304" spans="1:1" x14ac:dyDescent="0.3">
      <c r="A304" s="5">
        <v>46325</v>
      </c>
    </row>
    <row r="305" spans="1:1" x14ac:dyDescent="0.3">
      <c r="A305" s="5">
        <v>46326</v>
      </c>
    </row>
    <row r="306" spans="1:1" x14ac:dyDescent="0.3">
      <c r="A306" s="5">
        <v>46327</v>
      </c>
    </row>
    <row r="307" spans="1:1" x14ac:dyDescent="0.3">
      <c r="A307" s="5">
        <v>46328</v>
      </c>
    </row>
    <row r="308" spans="1:1" x14ac:dyDescent="0.3">
      <c r="A308" s="5">
        <v>46329</v>
      </c>
    </row>
    <row r="309" spans="1:1" x14ac:dyDescent="0.3">
      <c r="A309" s="5">
        <v>46330</v>
      </c>
    </row>
    <row r="310" spans="1:1" x14ac:dyDescent="0.3">
      <c r="A310" s="5">
        <v>46331</v>
      </c>
    </row>
    <row r="311" spans="1:1" x14ac:dyDescent="0.3">
      <c r="A311" s="5">
        <v>46332</v>
      </c>
    </row>
    <row r="312" spans="1:1" x14ac:dyDescent="0.3">
      <c r="A312" s="5">
        <v>46333</v>
      </c>
    </row>
    <row r="313" spans="1:1" x14ac:dyDescent="0.3">
      <c r="A313" s="5">
        <v>46334</v>
      </c>
    </row>
    <row r="314" spans="1:1" x14ac:dyDescent="0.3">
      <c r="A314" s="5">
        <v>46335</v>
      </c>
    </row>
    <row r="315" spans="1:1" x14ac:dyDescent="0.3">
      <c r="A315" s="5">
        <v>46336</v>
      </c>
    </row>
    <row r="316" spans="1:1" x14ac:dyDescent="0.3">
      <c r="A316" s="5">
        <v>46337</v>
      </c>
    </row>
    <row r="317" spans="1:1" x14ac:dyDescent="0.3">
      <c r="A317" s="5">
        <v>46338</v>
      </c>
    </row>
    <row r="318" spans="1:1" x14ac:dyDescent="0.3">
      <c r="A318" s="5">
        <v>46339</v>
      </c>
    </row>
    <row r="319" spans="1:1" x14ac:dyDescent="0.3">
      <c r="A319" s="5">
        <v>46340</v>
      </c>
    </row>
    <row r="320" spans="1:1" x14ac:dyDescent="0.3">
      <c r="A320" s="5">
        <v>46341</v>
      </c>
    </row>
    <row r="321" spans="1:1" x14ac:dyDescent="0.3">
      <c r="A321" s="5">
        <v>46342</v>
      </c>
    </row>
    <row r="322" spans="1:1" x14ac:dyDescent="0.3">
      <c r="A322" s="5">
        <v>46343</v>
      </c>
    </row>
    <row r="323" spans="1:1" x14ac:dyDescent="0.3">
      <c r="A323" s="5">
        <v>46344</v>
      </c>
    </row>
    <row r="324" spans="1:1" x14ac:dyDescent="0.3">
      <c r="A324" s="5">
        <v>46345</v>
      </c>
    </row>
    <row r="325" spans="1:1" x14ac:dyDescent="0.3">
      <c r="A325" s="5">
        <v>46346</v>
      </c>
    </row>
    <row r="326" spans="1:1" x14ac:dyDescent="0.3">
      <c r="A326" s="5">
        <v>46347</v>
      </c>
    </row>
    <row r="327" spans="1:1" x14ac:dyDescent="0.3">
      <c r="A327" s="5">
        <v>46348</v>
      </c>
    </row>
    <row r="328" spans="1:1" x14ac:dyDescent="0.3">
      <c r="A328" s="5">
        <v>46349</v>
      </c>
    </row>
    <row r="329" spans="1:1" x14ac:dyDescent="0.3">
      <c r="A329" s="5">
        <v>46350</v>
      </c>
    </row>
    <row r="330" spans="1:1" x14ac:dyDescent="0.3">
      <c r="A330" s="5">
        <v>46351</v>
      </c>
    </row>
    <row r="331" spans="1:1" x14ac:dyDescent="0.3">
      <c r="A331" s="5">
        <v>46352</v>
      </c>
    </row>
    <row r="332" spans="1:1" x14ac:dyDescent="0.3">
      <c r="A332" s="5">
        <v>46353</v>
      </c>
    </row>
    <row r="333" spans="1:1" x14ac:dyDescent="0.3">
      <c r="A333" s="5">
        <v>46354</v>
      </c>
    </row>
    <row r="334" spans="1:1" x14ac:dyDescent="0.3">
      <c r="A334" s="5">
        <v>46355</v>
      </c>
    </row>
    <row r="335" spans="1:1" x14ac:dyDescent="0.3">
      <c r="A335" s="5">
        <v>46356</v>
      </c>
    </row>
    <row r="336" spans="1:1" x14ac:dyDescent="0.3">
      <c r="A336" s="5">
        <v>46357</v>
      </c>
    </row>
    <row r="337" spans="1:1" x14ac:dyDescent="0.3">
      <c r="A337" s="5">
        <v>46358</v>
      </c>
    </row>
    <row r="338" spans="1:1" x14ac:dyDescent="0.3">
      <c r="A338" s="5">
        <v>46359</v>
      </c>
    </row>
    <row r="339" spans="1:1" x14ac:dyDescent="0.3">
      <c r="A339" s="5">
        <v>46360</v>
      </c>
    </row>
    <row r="340" spans="1:1" x14ac:dyDescent="0.3">
      <c r="A340" s="5">
        <v>46361</v>
      </c>
    </row>
    <row r="341" spans="1:1" x14ac:dyDescent="0.3">
      <c r="A341" s="5">
        <v>46362</v>
      </c>
    </row>
    <row r="342" spans="1:1" x14ac:dyDescent="0.3">
      <c r="A342" s="5">
        <v>46363</v>
      </c>
    </row>
    <row r="343" spans="1:1" x14ac:dyDescent="0.3">
      <c r="A343" s="5">
        <v>46364</v>
      </c>
    </row>
    <row r="344" spans="1:1" x14ac:dyDescent="0.3">
      <c r="A344" s="5">
        <v>46365</v>
      </c>
    </row>
    <row r="345" spans="1:1" x14ac:dyDescent="0.3">
      <c r="A345" s="5">
        <v>46366</v>
      </c>
    </row>
    <row r="346" spans="1:1" x14ac:dyDescent="0.3">
      <c r="A346" s="5">
        <v>46367</v>
      </c>
    </row>
    <row r="347" spans="1:1" x14ac:dyDescent="0.3">
      <c r="A347" s="5">
        <v>46368</v>
      </c>
    </row>
    <row r="348" spans="1:1" x14ac:dyDescent="0.3">
      <c r="A348" s="5">
        <v>46369</v>
      </c>
    </row>
    <row r="349" spans="1:1" x14ac:dyDescent="0.3">
      <c r="A349" s="5">
        <v>46370</v>
      </c>
    </row>
    <row r="350" spans="1:1" x14ac:dyDescent="0.3">
      <c r="A350" s="5">
        <v>46371</v>
      </c>
    </row>
    <row r="351" spans="1:1" x14ac:dyDescent="0.3">
      <c r="A351" s="5">
        <v>46372</v>
      </c>
    </row>
    <row r="352" spans="1:1" x14ac:dyDescent="0.3">
      <c r="A352" s="5">
        <v>46373</v>
      </c>
    </row>
    <row r="353" spans="1:1" x14ac:dyDescent="0.3">
      <c r="A353" s="5">
        <v>46374</v>
      </c>
    </row>
    <row r="354" spans="1:1" x14ac:dyDescent="0.3">
      <c r="A354" s="5">
        <v>46375</v>
      </c>
    </row>
    <row r="355" spans="1:1" x14ac:dyDescent="0.3">
      <c r="A355" s="5">
        <v>46376</v>
      </c>
    </row>
    <row r="356" spans="1:1" x14ac:dyDescent="0.3">
      <c r="A356" s="5">
        <v>46377</v>
      </c>
    </row>
    <row r="357" spans="1:1" x14ac:dyDescent="0.3">
      <c r="A357" s="5">
        <v>46378</v>
      </c>
    </row>
    <row r="358" spans="1:1" x14ac:dyDescent="0.3">
      <c r="A358" s="5">
        <v>46379</v>
      </c>
    </row>
    <row r="359" spans="1:1" x14ac:dyDescent="0.3">
      <c r="A359" s="5">
        <v>46380</v>
      </c>
    </row>
    <row r="360" spans="1:1" x14ac:dyDescent="0.3">
      <c r="A360" s="5">
        <v>46381</v>
      </c>
    </row>
    <row r="361" spans="1:1" x14ac:dyDescent="0.3">
      <c r="A361" s="5">
        <v>46382</v>
      </c>
    </row>
    <row r="362" spans="1:1" x14ac:dyDescent="0.3">
      <c r="A362" s="5">
        <v>46383</v>
      </c>
    </row>
    <row r="363" spans="1:1" x14ac:dyDescent="0.3">
      <c r="A363" s="5">
        <v>46384</v>
      </c>
    </row>
    <row r="364" spans="1:1" x14ac:dyDescent="0.3">
      <c r="A364" s="5">
        <v>46385</v>
      </c>
    </row>
    <row r="365" spans="1:1" x14ac:dyDescent="0.3">
      <c r="A365" s="5">
        <v>46386</v>
      </c>
    </row>
    <row r="366" spans="1:1" x14ac:dyDescent="0.3">
      <c r="A366" s="5">
        <v>46387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FCE9-9715-4EB1-A19F-001CBF0FFBDF}">
  <dimension ref="A1:F37"/>
  <sheetViews>
    <sheetView topLeftCell="A4" workbookViewId="0">
      <selection activeCell="A10" sqref="A10"/>
    </sheetView>
  </sheetViews>
  <sheetFormatPr baseColWidth="10" defaultRowHeight="14.4" x14ac:dyDescent="0.3"/>
  <cols>
    <col min="1" max="1" width="33.6640625" customWidth="1"/>
    <col min="2" max="2" width="12.44140625" customWidth="1"/>
    <col min="5" max="5" width="30.33203125" customWidth="1"/>
    <col min="6" max="6" width="12.33203125" customWidth="1"/>
  </cols>
  <sheetData>
    <row r="1" spans="1:6" x14ac:dyDescent="0.3">
      <c r="A1" s="17" t="s">
        <v>21</v>
      </c>
      <c r="B1" s="17" t="s">
        <v>22</v>
      </c>
      <c r="E1" s="17" t="s">
        <v>21</v>
      </c>
      <c r="F1" s="17" t="s">
        <v>23</v>
      </c>
    </row>
    <row r="2" spans="1:6" x14ac:dyDescent="0.3">
      <c r="A2" s="17" t="s">
        <v>24</v>
      </c>
      <c r="B2" s="17">
        <v>1</v>
      </c>
      <c r="E2" s="17" t="s">
        <v>24</v>
      </c>
      <c r="F2" s="17">
        <v>0.5</v>
      </c>
    </row>
    <row r="3" spans="1:6" x14ac:dyDescent="0.3">
      <c r="A3" s="17" t="s">
        <v>25</v>
      </c>
      <c r="B3" s="17">
        <v>1</v>
      </c>
      <c r="E3" s="17" t="s">
        <v>25</v>
      </c>
      <c r="F3" s="17">
        <v>0.5</v>
      </c>
    </row>
    <row r="4" spans="1:6" x14ac:dyDescent="0.3">
      <c r="A4" s="17" t="s">
        <v>26</v>
      </c>
      <c r="B4" s="17">
        <v>1</v>
      </c>
      <c r="E4" s="17" t="s">
        <v>26</v>
      </c>
      <c r="F4" s="17">
        <v>0.5</v>
      </c>
    </row>
    <row r="5" spans="1:6" x14ac:dyDescent="0.3">
      <c r="A5" s="17" t="s">
        <v>27</v>
      </c>
      <c r="B5" s="17">
        <v>1</v>
      </c>
      <c r="E5" s="17" t="s">
        <v>27</v>
      </c>
      <c r="F5" s="17">
        <v>1</v>
      </c>
    </row>
    <row r="6" spans="1:6" x14ac:dyDescent="0.3">
      <c r="A6" s="17" t="s">
        <v>52</v>
      </c>
      <c r="B6" s="17">
        <v>2</v>
      </c>
      <c r="E6" s="17" t="s">
        <v>52</v>
      </c>
      <c r="F6" s="17">
        <v>0.5</v>
      </c>
    </row>
    <row r="7" spans="1:6" x14ac:dyDescent="0.3">
      <c r="A7" s="17" t="s">
        <v>53</v>
      </c>
      <c r="B7" s="17">
        <v>1</v>
      </c>
      <c r="E7" s="17" t="s">
        <v>53</v>
      </c>
      <c r="F7" s="17">
        <v>0.5</v>
      </c>
    </row>
    <row r="8" spans="1:6" x14ac:dyDescent="0.3">
      <c r="A8" s="17" t="s">
        <v>28</v>
      </c>
      <c r="B8" s="17">
        <v>1</v>
      </c>
      <c r="E8" s="17" t="s">
        <v>28</v>
      </c>
      <c r="F8" s="17">
        <v>0.5</v>
      </c>
    </row>
    <row r="9" spans="1:6" x14ac:dyDescent="0.3">
      <c r="A9" s="17" t="s">
        <v>29</v>
      </c>
      <c r="B9" s="17">
        <v>1</v>
      </c>
      <c r="E9" s="17" t="s">
        <v>29</v>
      </c>
      <c r="F9" s="17">
        <v>0.5</v>
      </c>
    </row>
    <row r="10" spans="1:6" x14ac:dyDescent="0.3">
      <c r="A10" s="17" t="s">
        <v>30</v>
      </c>
      <c r="B10" s="17">
        <v>1</v>
      </c>
      <c r="E10" s="17" t="s">
        <v>30</v>
      </c>
      <c r="F10" s="17">
        <v>0.5</v>
      </c>
    </row>
    <row r="11" spans="1:6" x14ac:dyDescent="0.3">
      <c r="A11" s="17" t="s">
        <v>31</v>
      </c>
      <c r="B11" s="17">
        <v>1</v>
      </c>
      <c r="E11" s="17" t="s">
        <v>31</v>
      </c>
      <c r="F11" s="17">
        <v>0.5</v>
      </c>
    </row>
    <row r="12" spans="1:6" x14ac:dyDescent="0.3">
      <c r="A12" s="17" t="s">
        <v>32</v>
      </c>
      <c r="B12" s="17">
        <v>1</v>
      </c>
      <c r="E12" s="17" t="s">
        <v>32</v>
      </c>
      <c r="F12" s="17">
        <v>0.5</v>
      </c>
    </row>
    <row r="13" spans="1:6" x14ac:dyDescent="0.3">
      <c r="A13" s="17" t="s">
        <v>33</v>
      </c>
      <c r="B13" s="17">
        <v>1</v>
      </c>
      <c r="E13" s="17" t="s">
        <v>33</v>
      </c>
      <c r="F13" s="17">
        <v>0.5</v>
      </c>
    </row>
    <row r="14" spans="1:6" x14ac:dyDescent="0.3">
      <c r="A14" s="17" t="s">
        <v>34</v>
      </c>
      <c r="B14" s="17">
        <v>1</v>
      </c>
      <c r="E14" s="17" t="s">
        <v>34</v>
      </c>
      <c r="F14" s="17">
        <v>0.5</v>
      </c>
    </row>
    <row r="15" spans="1:6" x14ac:dyDescent="0.3">
      <c r="A15" s="17" t="s">
        <v>35</v>
      </c>
      <c r="B15" s="17">
        <v>1</v>
      </c>
      <c r="E15" s="17" t="s">
        <v>35</v>
      </c>
      <c r="F15" s="17">
        <v>0.5</v>
      </c>
    </row>
    <row r="16" spans="1:6" x14ac:dyDescent="0.3">
      <c r="A16" s="17" t="s">
        <v>36</v>
      </c>
      <c r="B16" s="17">
        <v>1</v>
      </c>
      <c r="E16" s="17" t="s">
        <v>36</v>
      </c>
      <c r="F16" s="17">
        <v>0.5</v>
      </c>
    </row>
    <row r="17" spans="1:6" x14ac:dyDescent="0.3">
      <c r="A17" s="17" t="s">
        <v>37</v>
      </c>
      <c r="B17" s="17">
        <v>1</v>
      </c>
      <c r="E17" s="17" t="s">
        <v>37</v>
      </c>
      <c r="F17" s="17">
        <v>0.5</v>
      </c>
    </row>
    <row r="18" spans="1:6" x14ac:dyDescent="0.3">
      <c r="A18" s="17" t="s">
        <v>38</v>
      </c>
      <c r="B18" s="17">
        <v>1</v>
      </c>
      <c r="E18" s="17" t="s">
        <v>38</v>
      </c>
      <c r="F18" s="17">
        <v>0.5</v>
      </c>
    </row>
    <row r="19" spans="1:6" x14ac:dyDescent="0.3">
      <c r="A19" s="17" t="s">
        <v>39</v>
      </c>
      <c r="B19" s="17">
        <v>1</v>
      </c>
      <c r="E19" s="17" t="s">
        <v>39</v>
      </c>
      <c r="F19" s="17">
        <v>1</v>
      </c>
    </row>
    <row r="20" spans="1:6" x14ac:dyDescent="0.3">
      <c r="A20" s="17" t="s">
        <v>40</v>
      </c>
      <c r="B20" s="17">
        <v>1</v>
      </c>
      <c r="E20" s="17" t="s">
        <v>40</v>
      </c>
      <c r="F20" s="17">
        <v>0.5</v>
      </c>
    </row>
    <row r="21" spans="1:6" x14ac:dyDescent="0.3">
      <c r="A21" s="17" t="s">
        <v>41</v>
      </c>
      <c r="B21" s="17">
        <v>1</v>
      </c>
      <c r="E21" s="17" t="s">
        <v>41</v>
      </c>
      <c r="F21" s="17">
        <v>0.5</v>
      </c>
    </row>
    <row r="22" spans="1:6" x14ac:dyDescent="0.3">
      <c r="A22" s="17" t="s">
        <v>42</v>
      </c>
      <c r="B22" s="17">
        <v>1</v>
      </c>
      <c r="E22" s="17" t="s">
        <v>42</v>
      </c>
      <c r="F22" s="17">
        <v>0.5</v>
      </c>
    </row>
    <row r="23" spans="1:6" x14ac:dyDescent="0.3">
      <c r="A23" s="17" t="s">
        <v>43</v>
      </c>
      <c r="B23" s="17">
        <v>1</v>
      </c>
      <c r="E23" s="17" t="s">
        <v>43</v>
      </c>
      <c r="F23" s="17">
        <v>1</v>
      </c>
    </row>
    <row r="24" spans="1:6" x14ac:dyDescent="0.3">
      <c r="A24" s="17" t="s">
        <v>44</v>
      </c>
      <c r="B24" s="17">
        <v>1</v>
      </c>
      <c r="E24" s="17" t="s">
        <v>44</v>
      </c>
      <c r="F24" s="17">
        <v>0.5</v>
      </c>
    </row>
    <row r="25" spans="1:6" x14ac:dyDescent="0.3">
      <c r="A25" s="17" t="s">
        <v>45</v>
      </c>
      <c r="B25" s="17">
        <v>1</v>
      </c>
      <c r="E25" s="17" t="s">
        <v>45</v>
      </c>
      <c r="F25" s="17">
        <v>1</v>
      </c>
    </row>
    <row r="26" spans="1:6" x14ac:dyDescent="0.3">
      <c r="A26" s="17" t="s">
        <v>46</v>
      </c>
      <c r="B26" s="17">
        <v>1</v>
      </c>
      <c r="E26" s="17" t="s">
        <v>46</v>
      </c>
      <c r="F26" s="17">
        <v>0.5</v>
      </c>
    </row>
    <row r="27" spans="1:6" x14ac:dyDescent="0.3">
      <c r="A27" s="17" t="s">
        <v>58</v>
      </c>
      <c r="B27" s="17">
        <v>2</v>
      </c>
      <c r="E27" s="17" t="s">
        <v>58</v>
      </c>
      <c r="F27" s="17">
        <v>0.5</v>
      </c>
    </row>
    <row r="28" spans="1:6" x14ac:dyDescent="0.3">
      <c r="A28" s="17" t="s">
        <v>59</v>
      </c>
      <c r="B28" s="17">
        <v>1</v>
      </c>
      <c r="E28" s="17" t="s">
        <v>59</v>
      </c>
      <c r="F28" s="17">
        <v>0.5</v>
      </c>
    </row>
    <row r="29" spans="1:6" x14ac:dyDescent="0.3">
      <c r="A29" s="17" t="s">
        <v>47</v>
      </c>
      <c r="B29" s="17">
        <v>1</v>
      </c>
      <c r="E29" s="17" t="s">
        <v>47</v>
      </c>
      <c r="F29" s="17">
        <v>0.5</v>
      </c>
    </row>
    <row r="30" spans="1:6" x14ac:dyDescent="0.3">
      <c r="A30" s="17" t="s">
        <v>48</v>
      </c>
      <c r="B30" s="17">
        <v>1</v>
      </c>
      <c r="E30" s="17" t="s">
        <v>48</v>
      </c>
      <c r="F30" s="17">
        <v>0.5</v>
      </c>
    </row>
    <row r="31" spans="1:6" x14ac:dyDescent="0.3">
      <c r="A31" s="17" t="s">
        <v>56</v>
      </c>
      <c r="B31" s="17">
        <v>2</v>
      </c>
      <c r="E31" s="17" t="s">
        <v>56</v>
      </c>
      <c r="F31" s="17">
        <v>0.5</v>
      </c>
    </row>
    <row r="32" spans="1:6" x14ac:dyDescent="0.3">
      <c r="A32" s="17" t="s">
        <v>57</v>
      </c>
      <c r="B32" s="17">
        <v>1</v>
      </c>
      <c r="E32" s="17" t="s">
        <v>57</v>
      </c>
      <c r="F32" s="17">
        <v>0.5</v>
      </c>
    </row>
    <row r="33" spans="1:6" x14ac:dyDescent="0.3">
      <c r="A33" s="17" t="s">
        <v>49</v>
      </c>
      <c r="B33" s="17">
        <v>1</v>
      </c>
      <c r="E33" s="17" t="s">
        <v>49</v>
      </c>
      <c r="F33" s="17">
        <v>0.5</v>
      </c>
    </row>
    <row r="34" spans="1:6" x14ac:dyDescent="0.3">
      <c r="A34" s="17" t="s">
        <v>50</v>
      </c>
      <c r="B34" s="17">
        <v>1</v>
      </c>
      <c r="E34" s="17" t="s">
        <v>50</v>
      </c>
      <c r="F34" s="17">
        <v>0.5</v>
      </c>
    </row>
    <row r="35" spans="1:6" x14ac:dyDescent="0.3">
      <c r="A35" s="17" t="s">
        <v>54</v>
      </c>
      <c r="B35" s="17">
        <v>2</v>
      </c>
      <c r="E35" s="17" t="s">
        <v>54</v>
      </c>
      <c r="F35" s="17">
        <v>0.5</v>
      </c>
    </row>
    <row r="36" spans="1:6" x14ac:dyDescent="0.3">
      <c r="A36" s="17" t="s">
        <v>55</v>
      </c>
      <c r="B36" s="17">
        <v>1</v>
      </c>
      <c r="E36" s="17" t="s">
        <v>55</v>
      </c>
      <c r="F36" s="17">
        <v>0.5</v>
      </c>
    </row>
    <row r="37" spans="1:6" x14ac:dyDescent="0.3">
      <c r="A37" s="17" t="s">
        <v>51</v>
      </c>
      <c r="B37" s="17">
        <v>1</v>
      </c>
      <c r="E37" s="17" t="s">
        <v>51</v>
      </c>
      <c r="F37" s="17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MARCEL</dc:creator>
  <cp:lastModifiedBy>Philippe MARCEL</cp:lastModifiedBy>
  <cp:lastPrinted>2026-07-01T12:11:43Z</cp:lastPrinted>
  <dcterms:created xsi:type="dcterms:W3CDTF">2026-04-22T09:48:56Z</dcterms:created>
  <dcterms:modified xsi:type="dcterms:W3CDTF">2026-09-16T12:19:58Z</dcterms:modified>
</cp:coreProperties>
</file>